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3\"/>
    </mc:Choice>
  </mc:AlternateContent>
  <xr:revisionPtr revIDLastSave="0" documentId="13_ncr:1_{32156851-7059-4C82-AD50-00FB307E2669}" xr6:coauthVersionLast="47" xr6:coauthVersionMax="47" xr10:uidLastSave="{00000000-0000-0000-0000-000000000000}"/>
  <bookViews>
    <workbookView xWindow="-120" yWindow="-120" windowWidth="25440" windowHeight="15390" activeTab="1" xr2:uid="{C0EA0138-4935-40FD-B81F-9205AB1BBCBE}"/>
  </bookViews>
  <sheets>
    <sheet name="訂單" sheetId="1" r:id="rId1"/>
    <sheet name="銷售統計圖" sheetId="2" r:id="rId2"/>
    <sheet name="產品價格表" sheetId="3" r:id="rId3"/>
  </sheets>
  <definedNames>
    <definedName name="交易日期">訂單!$D$2:$D$51</definedName>
    <definedName name="成本">訂單!$G$2:$G$51</definedName>
    <definedName name="成本總值">訂單!$H$2:$H$51</definedName>
    <definedName name="品名">訂單!$E$2:$E$51</definedName>
    <definedName name="流水號">訂單!$B$2:$B$51</definedName>
    <definedName name="訂單編號">訂單!$A$2:$A$51</definedName>
    <definedName name="產品">產品價格表!$A$4:$C$9</definedName>
    <definedName name="數量">訂單!$F$2:$F$51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 a="1"/>
  <c r="A2" i="1" s="1"/>
  <c r="B9" i="2"/>
  <c r="B8" i="2"/>
  <c r="B7" i="2"/>
  <c r="B6" i="2"/>
  <c r="B5" i="2"/>
  <c r="B4" i="2"/>
  <c r="H2" i="1" a="1"/>
  <c r="H2" i="1" s="1"/>
  <c r="G2" i="1" a="1"/>
  <c r="G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<sst xmlns="http://schemas.openxmlformats.org/spreadsheetml/2006/main" count="178" uniqueCount="113">
  <si>
    <t>訂單編號</t>
  </si>
  <si>
    <t>流水號</t>
  </si>
  <si>
    <t>客戶名稱</t>
  </si>
  <si>
    <t>交易日期</t>
  </si>
  <si>
    <t>品名</t>
  </si>
  <si>
    <t>數量</t>
  </si>
  <si>
    <t>成本</t>
  </si>
  <si>
    <t>成本總值</t>
  </si>
  <si>
    <t>交易金額</t>
  </si>
  <si>
    <t>愛苑資訊科技公司</t>
  </si>
  <si>
    <t>傳真紙</t>
  </si>
  <si>
    <t>聯邦銀行</t>
  </si>
  <si>
    <t>A4影印紙</t>
  </si>
  <si>
    <t>載毅建設</t>
  </si>
  <si>
    <t>彩色影印紙</t>
  </si>
  <si>
    <t>裘穩居</t>
  </si>
  <si>
    <t>佳全貨運</t>
  </si>
  <si>
    <t>龐熙寶齋</t>
  </si>
  <si>
    <t>報表紙</t>
  </si>
  <si>
    <t>希妮卡</t>
  </si>
  <si>
    <t>亮光光清潔公司</t>
  </si>
  <si>
    <t>添享居</t>
  </si>
  <si>
    <t>B4影印紙</t>
  </si>
  <si>
    <t>遠見雜誌</t>
  </si>
  <si>
    <t>鼎碁資訊股份有限公司</t>
  </si>
  <si>
    <t>畢強電機</t>
  </si>
  <si>
    <t>照片專用紙</t>
  </si>
  <si>
    <t>壽玢雅齋</t>
  </si>
  <si>
    <t>珊篤小館</t>
  </si>
  <si>
    <t>宇宙企業</t>
  </si>
  <si>
    <t>斯巴達PUB</t>
  </si>
  <si>
    <t>富建工程股份有限公司</t>
  </si>
  <si>
    <t>下午茶</t>
  </si>
  <si>
    <t>卡柏希</t>
  </si>
  <si>
    <t>輝擎科技公司</t>
  </si>
  <si>
    <t>日商產經集團</t>
  </si>
  <si>
    <t>Print State TV</t>
  </si>
  <si>
    <t>佳櫸工程</t>
  </si>
  <si>
    <t>MITAC COP.</t>
  </si>
  <si>
    <t>三星建設</t>
  </si>
  <si>
    <t>鴻年企業集團</t>
  </si>
  <si>
    <t>復視眼鏡行</t>
  </si>
  <si>
    <t>新屋不動產</t>
  </si>
  <si>
    <t>3M COP.</t>
  </si>
  <si>
    <t>創誌開發</t>
  </si>
  <si>
    <t>IBM COP.</t>
  </si>
  <si>
    <t>華崴資訊股份有限公司</t>
  </si>
  <si>
    <t>國防部</t>
  </si>
  <si>
    <t>建鴻企業</t>
  </si>
  <si>
    <t>台北醫學院</t>
  </si>
  <si>
    <t>錢梧光齒科</t>
  </si>
  <si>
    <t>索樂工程</t>
  </si>
  <si>
    <t>富礎建設</t>
  </si>
  <si>
    <t>臺灣水泥</t>
  </si>
  <si>
    <t>草莓園才藝班</t>
  </si>
  <si>
    <t>萬得孚建設</t>
  </si>
  <si>
    <t>茵之洋</t>
  </si>
  <si>
    <t>祖拓實業</t>
  </si>
  <si>
    <t>安蹟電腦</t>
  </si>
  <si>
    <t>芝麻街</t>
  </si>
  <si>
    <t>首億開發</t>
  </si>
  <si>
    <t>034</t>
  </si>
  <si>
    <t>021</t>
  </si>
  <si>
    <t>078</t>
  </si>
  <si>
    <t>107</t>
  </si>
  <si>
    <t>029</t>
  </si>
  <si>
    <t>049</t>
  </si>
  <si>
    <t>081</t>
  </si>
  <si>
    <t>032</t>
  </si>
  <si>
    <t>052</t>
  </si>
  <si>
    <t>083</t>
  </si>
  <si>
    <t>005</t>
  </si>
  <si>
    <t>009</t>
  </si>
  <si>
    <t>051</t>
  </si>
  <si>
    <t>053</t>
  </si>
  <si>
    <t>082</t>
  </si>
  <si>
    <t>033</t>
  </si>
  <si>
    <t>084</t>
  </si>
  <si>
    <t>056</t>
  </si>
  <si>
    <t>086</t>
  </si>
  <si>
    <t>039</t>
  </si>
  <si>
    <t>059</t>
  </si>
  <si>
    <t>017</t>
  </si>
  <si>
    <t>089</t>
  </si>
  <si>
    <t>060</t>
  </si>
  <si>
    <t>091</t>
  </si>
  <si>
    <t>014</t>
  </si>
  <si>
    <t>064</t>
  </si>
  <si>
    <t>038</t>
  </si>
  <si>
    <t>031</t>
  </si>
  <si>
    <t>063</t>
  </si>
  <si>
    <t>093</t>
  </si>
  <si>
    <t>068</t>
  </si>
  <si>
    <t>094</t>
  </si>
  <si>
    <t>096</t>
  </si>
  <si>
    <t>006</t>
  </si>
  <si>
    <t>097</t>
  </si>
  <si>
    <t>028</t>
  </si>
  <si>
    <t>098</t>
  </si>
  <si>
    <t>104</t>
  </si>
  <si>
    <t>066</t>
  </si>
  <si>
    <t>016</t>
  </si>
  <si>
    <t>100</t>
  </si>
  <si>
    <t>106</t>
  </si>
  <si>
    <t>072</t>
  </si>
  <si>
    <t>108</t>
  </si>
  <si>
    <t>077</t>
  </si>
  <si>
    <t>035</t>
  </si>
  <si>
    <t>103</t>
  </si>
  <si>
    <t>075</t>
  </si>
  <si>
    <t>101年度銷售數量統計</t>
  </si>
  <si>
    <t>總銷售數量</t>
  </si>
  <si>
    <t>售價_x000D_
(含利潤)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</si>
</sst>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[$-404]e\-mm\-dd"/>
    <numFmt numFmtId="177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Arial"/>
      <family val="2"/>
    </font>
    <font>
      <b/>
      <sz val="14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7" fontId="3" fillId="3" borderId="1" xfId="0" applyNumberFormat="1" applyFont="1" applyFill="1" applyBorder="1" applyAlignment="1">
      <alignment horizontal="right" vertical="center"/>
    </xf>
    <xf numFmtId="41" fontId="3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76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7" fontId="3" fillId="3" borderId="8" xfId="0" applyNumberFormat="1" applyFont="1" applyFill="1" applyBorder="1" applyAlignment="1">
      <alignment horizontal="right" vertical="center"/>
    </xf>
    <xf numFmtId="41" fontId="3" fillId="3" borderId="8" xfId="0" applyNumberFormat="1" applyFont="1" applyFill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6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1D8F8"/>
      <color rgb="FFE1ECFB"/>
      <color rgb="FF9AC3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銷售統計圖!$B$3</c:f>
              <c:strCache>
                <c:ptCount val="1"/>
                <c:pt idx="0">
                  <c:v>總銷售數量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DB33-408F-ADB7-E650765FBC8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DB33-408F-ADB7-E650765FBC8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DB33-408F-ADB7-E650765FBC8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7-DB33-408F-ADB7-E650765FBC8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9-DB33-408F-ADB7-E650765FBC8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B-DB33-408F-ADB7-E650765FBC8B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D-DB33-408F-ADB7-E650765FB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銷售統計圖!$A$4:$A$9</c:f>
              <c:strCache>
                <c:ptCount val="6"/>
                <c:pt idx="0">
                  <c:v>A4影印紙</c:v>
                </c:pt>
                <c:pt idx="1">
                  <c:v>B4影印紙</c:v>
                </c:pt>
                <c:pt idx="2">
                  <c:v>報表紙</c:v>
                </c:pt>
                <c:pt idx="3">
                  <c:v>傳真紙</c:v>
                </c:pt>
                <c:pt idx="4">
                  <c:v>彩色影印紙</c:v>
                </c:pt>
                <c:pt idx="5">
                  <c:v>照片專用紙</c:v>
                </c:pt>
              </c:strCache>
            </c:strRef>
          </c:cat>
          <c:val>
            <c:numRef>
              <c:f>銷售統計圖!$B$4:$B$9</c:f>
              <c:numCache>
                <c:formatCode>_-* #,##0_-;\-* #,##0_-;_-* "-"??_-;_-@_-</c:formatCode>
                <c:ptCount val="6"/>
                <c:pt idx="0">
                  <c:v>23320</c:v>
                </c:pt>
                <c:pt idx="1">
                  <c:v>25834</c:v>
                </c:pt>
                <c:pt idx="2">
                  <c:v>25790</c:v>
                </c:pt>
                <c:pt idx="3">
                  <c:v>21069</c:v>
                </c:pt>
                <c:pt idx="4">
                  <c:v>3352</c:v>
                </c:pt>
                <c:pt idx="5">
                  <c:v>1236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B-4219-B1D3-34D371FC9E1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rgbClr val="9AC3F6"/>
        </a:gs>
        <a:gs pos="50000">
          <a:srgbClr val="C1D8F8"/>
        </a:gs>
        <a:gs pos="100000">
          <a:srgbClr val="E1ECFB"/>
        </a:gs>
      </a:gsLst>
      <a:lin ang="5400000" scaled="1"/>
    </a:gradFill>
    <a:ln w="3810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</xdr:colOff>
      <xdr:row>0</xdr:row>
      <xdr:rowOff>38100</xdr:rowOff>
    </xdr:from>
    <xdr:to>
      <xdr:col>9</xdr:col>
      <xdr:colOff>647700</xdr:colOff>
      <xdr:row>11</xdr:row>
      <xdr:rowOff>180975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BF44F496-E435-2876-7E82-A6FF4E81AF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I51"/>
  <sheetViews>
    <sheetView workbookViewId="0">
      <selection activeCell="L7" sqref="L7"/>
    </sheetView>
  </sheetViews>
  <sheetFormatPr defaultRowHeight="16.5" x14ac:dyDescent="0.25"/>
  <cols>
    <col min="1" max="1" width="13.125" style="1" customWidth="1"/>
    <col min="2" max="2" width="11.875" style="1" customWidth="1"/>
    <col min="3" max="3" width="24.625" style="1" customWidth="1"/>
    <col min="4" max="4" width="11.375" style="1" customWidth="1"/>
    <col min="5" max="5" width="12.375" style="1" customWidth="1"/>
    <col min="6" max="7" width="10.125" style="1" customWidth="1"/>
    <col min="8" max="9" width="16.125" style="1" customWidth="1"/>
    <col min="10" max="16384" width="9" style="1"/>
  </cols>
  <sheetData>
    <row r="1" spans="1:9" ht="41.4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</row>
    <row r="2" spans="1:9" ht="18.600000000000001" customHeight="1" x14ac:dyDescent="0.25">
      <c r="A2" s="12" t="str" cm="1">
        <f t="array" ref="A2:A51">TEXT(交易日期,"yyyy-mm-") &amp; 流水號</f>
        <v>2012-01-034</v>
      </c>
      <c r="B2" s="2" t="s">
        <v>61</v>
      </c>
      <c r="C2" s="3" t="s">
        <v>9</v>
      </c>
      <c r="D2" s="4">
        <v>40920</v>
      </c>
      <c r="E2" s="5" t="s">
        <v>10</v>
      </c>
      <c r="F2" s="6">
        <v>543</v>
      </c>
      <c r="G2" s="7" cm="1">
        <f t="array" ref="G2:G51">VLOOKUP(品名,產品,3,FALSE)</f>
        <v>1150</v>
      </c>
      <c r="H2" s="8" cm="1">
        <f t="array" ref="H2:H51">數量*成本</f>
        <v>624450</v>
      </c>
      <c r="I2" s="20">
        <v>1219000</v>
      </c>
    </row>
    <row r="3" spans="1:9" ht="18.600000000000001" customHeight="1" x14ac:dyDescent="0.25">
      <c r="A3" s="12" t="str">
        <v>2012-01-021</v>
      </c>
      <c r="B3" s="2" t="s">
        <v>62</v>
      </c>
      <c r="C3" s="3" t="s">
        <v>11</v>
      </c>
      <c r="D3" s="4">
        <v>40925</v>
      </c>
      <c r="E3" s="5" t="s">
        <v>12</v>
      </c>
      <c r="F3" s="6">
        <v>670</v>
      </c>
      <c r="G3" s="7">
        <v>650</v>
      </c>
      <c r="H3" s="8">
        <v>435500</v>
      </c>
      <c r="I3" s="20">
        <v>636000</v>
      </c>
    </row>
    <row r="4" spans="1:9" ht="18.600000000000001" customHeight="1" x14ac:dyDescent="0.25">
      <c r="A4" s="12" t="str">
        <v>2012-01-078</v>
      </c>
      <c r="B4" s="2" t="s">
        <v>63</v>
      </c>
      <c r="C4" s="3" t="s">
        <v>13</v>
      </c>
      <c r="D4" s="4">
        <v>40930</v>
      </c>
      <c r="E4" s="5" t="s">
        <v>14</v>
      </c>
      <c r="F4" s="6">
        <v>264</v>
      </c>
      <c r="G4" s="7">
        <v>3250</v>
      </c>
      <c r="H4" s="8">
        <v>858000</v>
      </c>
      <c r="I4" s="20">
        <v>1799000</v>
      </c>
    </row>
    <row r="5" spans="1:9" ht="18.600000000000001" customHeight="1" x14ac:dyDescent="0.25">
      <c r="A5" s="12" t="str">
        <v>2012-01-107</v>
      </c>
      <c r="B5" s="2" t="s">
        <v>64</v>
      </c>
      <c r="C5" s="3" t="s">
        <v>15</v>
      </c>
      <c r="D5" s="4">
        <v>40930</v>
      </c>
      <c r="E5" s="5" t="s">
        <v>12</v>
      </c>
      <c r="F5" s="6">
        <v>4580</v>
      </c>
      <c r="G5" s="7">
        <v>650</v>
      </c>
      <c r="H5" s="8">
        <v>2977000</v>
      </c>
      <c r="I5" s="20">
        <v>4221000</v>
      </c>
    </row>
    <row r="6" spans="1:9" ht="18.600000000000001" customHeight="1" x14ac:dyDescent="0.25">
      <c r="A6" s="12" t="str">
        <v>2012-02-029</v>
      </c>
      <c r="B6" s="2" t="s">
        <v>65</v>
      </c>
      <c r="C6" s="3" t="s">
        <v>16</v>
      </c>
      <c r="D6" s="4">
        <v>40954</v>
      </c>
      <c r="E6" s="5" t="s">
        <v>10</v>
      </c>
      <c r="F6" s="6">
        <v>77</v>
      </c>
      <c r="G6" s="7">
        <v>1150</v>
      </c>
      <c r="H6" s="8">
        <v>88550</v>
      </c>
      <c r="I6" s="20">
        <v>213000</v>
      </c>
    </row>
    <row r="7" spans="1:9" ht="18.600000000000001" customHeight="1" x14ac:dyDescent="0.25">
      <c r="A7" s="12" t="str">
        <v>2012-02-049</v>
      </c>
      <c r="B7" s="2" t="s">
        <v>66</v>
      </c>
      <c r="C7" s="3" t="s">
        <v>17</v>
      </c>
      <c r="D7" s="4">
        <v>40959</v>
      </c>
      <c r="E7" s="5" t="s">
        <v>18</v>
      </c>
      <c r="F7" s="6">
        <v>148</v>
      </c>
      <c r="G7" s="7">
        <v>450</v>
      </c>
      <c r="H7" s="8">
        <v>66600</v>
      </c>
      <c r="I7" s="20">
        <v>150000</v>
      </c>
    </row>
    <row r="8" spans="1:9" ht="18.600000000000001" customHeight="1" x14ac:dyDescent="0.25">
      <c r="A8" s="12" t="str">
        <v>2012-02-081</v>
      </c>
      <c r="B8" s="2" t="s">
        <v>67</v>
      </c>
      <c r="C8" s="3" t="s">
        <v>19</v>
      </c>
      <c r="D8" s="4">
        <v>40959</v>
      </c>
      <c r="E8" s="5" t="s">
        <v>10</v>
      </c>
      <c r="F8" s="6">
        <v>254</v>
      </c>
      <c r="G8" s="7">
        <v>1150</v>
      </c>
      <c r="H8" s="8">
        <v>292100</v>
      </c>
      <c r="I8" s="20">
        <v>417000</v>
      </c>
    </row>
    <row r="9" spans="1:9" ht="18.600000000000001" customHeight="1" x14ac:dyDescent="0.25">
      <c r="A9" s="12" t="str">
        <v>2012-02-032</v>
      </c>
      <c r="B9" s="2" t="s">
        <v>68</v>
      </c>
      <c r="C9" s="3" t="s">
        <v>20</v>
      </c>
      <c r="D9" s="4">
        <v>40961</v>
      </c>
      <c r="E9" s="5" t="s">
        <v>12</v>
      </c>
      <c r="F9" s="6">
        <v>120</v>
      </c>
      <c r="G9" s="7">
        <v>650</v>
      </c>
      <c r="H9" s="8">
        <v>78000</v>
      </c>
      <c r="I9" s="20">
        <v>98000</v>
      </c>
    </row>
    <row r="10" spans="1:9" ht="18.600000000000001" customHeight="1" x14ac:dyDescent="0.25">
      <c r="A10" s="12" t="str">
        <v>2012-03-052</v>
      </c>
      <c r="B10" s="2" t="s">
        <v>69</v>
      </c>
      <c r="C10" s="3" t="s">
        <v>21</v>
      </c>
      <c r="D10" s="4">
        <v>40975</v>
      </c>
      <c r="E10" s="5" t="s">
        <v>22</v>
      </c>
      <c r="F10" s="6">
        <v>126</v>
      </c>
      <c r="G10" s="7">
        <v>950</v>
      </c>
      <c r="H10" s="8">
        <v>119700</v>
      </c>
      <c r="I10" s="20">
        <v>200000</v>
      </c>
    </row>
    <row r="11" spans="1:9" ht="18.600000000000001" customHeight="1" x14ac:dyDescent="0.25">
      <c r="A11" s="12" t="str">
        <v>2012-03-083</v>
      </c>
      <c r="B11" s="2" t="s">
        <v>70</v>
      </c>
      <c r="C11" s="3" t="s">
        <v>23</v>
      </c>
      <c r="D11" s="4">
        <v>40996</v>
      </c>
      <c r="E11" s="5" t="s">
        <v>12</v>
      </c>
      <c r="F11" s="6">
        <v>3224</v>
      </c>
      <c r="G11" s="7">
        <v>650</v>
      </c>
      <c r="H11" s="8">
        <v>2095600</v>
      </c>
      <c r="I11" s="20">
        <v>3500000</v>
      </c>
    </row>
    <row r="12" spans="1:9" ht="18.600000000000001" customHeight="1" x14ac:dyDescent="0.25">
      <c r="A12" s="12" t="str">
        <v>2012-04-005</v>
      </c>
      <c r="B12" s="2" t="s">
        <v>71</v>
      </c>
      <c r="C12" s="3" t="s">
        <v>24</v>
      </c>
      <c r="D12" s="4">
        <v>41022</v>
      </c>
      <c r="E12" s="5" t="s">
        <v>14</v>
      </c>
      <c r="F12" s="6">
        <v>70</v>
      </c>
      <c r="G12" s="7">
        <v>3250</v>
      </c>
      <c r="H12" s="8">
        <v>227500</v>
      </c>
      <c r="I12" s="20">
        <v>351000</v>
      </c>
    </row>
    <row r="13" spans="1:9" ht="18.600000000000001" customHeight="1" x14ac:dyDescent="0.25">
      <c r="A13" s="12" t="str">
        <v>2012-04-009</v>
      </c>
      <c r="B13" s="2" t="s">
        <v>72</v>
      </c>
      <c r="C13" s="3" t="s">
        <v>25</v>
      </c>
      <c r="D13" s="4">
        <v>41025</v>
      </c>
      <c r="E13" s="5" t="s">
        <v>26</v>
      </c>
      <c r="F13" s="6">
        <v>340</v>
      </c>
      <c r="G13" s="7">
        <v>6520</v>
      </c>
      <c r="H13" s="8">
        <v>2216800</v>
      </c>
      <c r="I13" s="20">
        <v>5226000</v>
      </c>
    </row>
    <row r="14" spans="1:9" ht="18.600000000000001" customHeight="1" x14ac:dyDescent="0.25">
      <c r="A14" s="12" t="str">
        <v>2012-04-051</v>
      </c>
      <c r="B14" s="2" t="s">
        <v>73</v>
      </c>
      <c r="C14" s="3" t="s">
        <v>27</v>
      </c>
      <c r="D14" s="4">
        <v>41027</v>
      </c>
      <c r="E14" s="5" t="s">
        <v>18</v>
      </c>
      <c r="F14" s="6">
        <v>1285</v>
      </c>
      <c r="G14" s="7">
        <v>450</v>
      </c>
      <c r="H14" s="8">
        <v>578250</v>
      </c>
      <c r="I14" s="20">
        <v>1036000</v>
      </c>
    </row>
    <row r="15" spans="1:9" ht="18.600000000000001" customHeight="1" x14ac:dyDescent="0.25">
      <c r="A15" s="12" t="str">
        <v>2012-05-053</v>
      </c>
      <c r="B15" s="2" t="s">
        <v>74</v>
      </c>
      <c r="C15" s="3" t="s">
        <v>28</v>
      </c>
      <c r="D15" s="4">
        <v>41030</v>
      </c>
      <c r="E15" s="5" t="s">
        <v>14</v>
      </c>
      <c r="F15" s="6">
        <v>652</v>
      </c>
      <c r="G15" s="7">
        <v>3250</v>
      </c>
      <c r="H15" s="8">
        <v>2119000</v>
      </c>
      <c r="I15" s="20">
        <v>3657000</v>
      </c>
    </row>
    <row r="16" spans="1:9" ht="18.600000000000001" customHeight="1" x14ac:dyDescent="0.25">
      <c r="A16" s="12" t="str">
        <v>2012-05-082</v>
      </c>
      <c r="B16" s="2" t="s">
        <v>75</v>
      </c>
      <c r="C16" s="3" t="s">
        <v>29</v>
      </c>
      <c r="D16" s="4">
        <v>41037</v>
      </c>
      <c r="E16" s="5" t="s">
        <v>12</v>
      </c>
      <c r="F16" s="6">
        <v>124</v>
      </c>
      <c r="G16" s="7">
        <v>650</v>
      </c>
      <c r="H16" s="8">
        <v>80600</v>
      </c>
      <c r="I16" s="20">
        <v>118000</v>
      </c>
    </row>
    <row r="17" spans="1:9" ht="18.600000000000001" customHeight="1" x14ac:dyDescent="0.25">
      <c r="A17" s="12" t="str">
        <v>2012-05-033</v>
      </c>
      <c r="B17" s="2" t="s">
        <v>76</v>
      </c>
      <c r="C17" s="3" t="s">
        <v>30</v>
      </c>
      <c r="D17" s="4">
        <v>41039</v>
      </c>
      <c r="E17" s="5" t="s">
        <v>12</v>
      </c>
      <c r="F17" s="6">
        <v>251</v>
      </c>
      <c r="G17" s="7">
        <v>650</v>
      </c>
      <c r="H17" s="8">
        <v>163150</v>
      </c>
      <c r="I17" s="20">
        <v>187000</v>
      </c>
    </row>
    <row r="18" spans="1:9" ht="18.600000000000001" customHeight="1" x14ac:dyDescent="0.25">
      <c r="A18" s="12" t="str">
        <v>2012-05-084</v>
      </c>
      <c r="B18" s="2" t="s">
        <v>77</v>
      </c>
      <c r="C18" s="3" t="s">
        <v>31</v>
      </c>
      <c r="D18" s="4">
        <v>41040</v>
      </c>
      <c r="E18" s="5" t="s">
        <v>22</v>
      </c>
      <c r="F18" s="6">
        <v>198</v>
      </c>
      <c r="G18" s="7">
        <v>950</v>
      </c>
      <c r="H18" s="8">
        <v>188100</v>
      </c>
      <c r="I18" s="20">
        <v>399000</v>
      </c>
    </row>
    <row r="19" spans="1:9" ht="18.600000000000001" customHeight="1" x14ac:dyDescent="0.25">
      <c r="A19" s="12" t="str">
        <v>2012-05-056</v>
      </c>
      <c r="B19" s="2" t="s">
        <v>78</v>
      </c>
      <c r="C19" s="3" t="s">
        <v>32</v>
      </c>
      <c r="D19" s="4">
        <v>41044</v>
      </c>
      <c r="E19" s="5" t="s">
        <v>18</v>
      </c>
      <c r="F19" s="6">
        <v>114</v>
      </c>
      <c r="G19" s="7">
        <v>450</v>
      </c>
      <c r="H19" s="8">
        <v>51300</v>
      </c>
      <c r="I19" s="20">
        <v>155000</v>
      </c>
    </row>
    <row r="20" spans="1:9" ht="18.600000000000001" customHeight="1" x14ac:dyDescent="0.25">
      <c r="A20" s="12" t="str">
        <v>2012-05-086</v>
      </c>
      <c r="B20" s="2" t="s">
        <v>79</v>
      </c>
      <c r="C20" s="3" t="s">
        <v>33</v>
      </c>
      <c r="D20" s="4">
        <v>41054</v>
      </c>
      <c r="E20" s="5" t="s">
        <v>12</v>
      </c>
      <c r="F20" s="6">
        <v>1225</v>
      </c>
      <c r="G20" s="7">
        <v>650</v>
      </c>
      <c r="H20" s="8">
        <v>796250</v>
      </c>
      <c r="I20" s="20">
        <v>1472000</v>
      </c>
    </row>
    <row r="21" spans="1:9" ht="18.600000000000001" customHeight="1" x14ac:dyDescent="0.25">
      <c r="A21" s="12" t="str">
        <v>2012-06-039</v>
      </c>
      <c r="B21" s="2" t="s">
        <v>80</v>
      </c>
      <c r="C21" s="3" t="s">
        <v>34</v>
      </c>
      <c r="D21" s="4">
        <v>41069</v>
      </c>
      <c r="E21" s="5" t="s">
        <v>10</v>
      </c>
      <c r="F21" s="6">
        <v>80</v>
      </c>
      <c r="G21" s="7">
        <v>1150</v>
      </c>
      <c r="H21" s="8">
        <v>92000</v>
      </c>
      <c r="I21" s="20">
        <v>222000</v>
      </c>
    </row>
    <row r="22" spans="1:9" ht="18.600000000000001" customHeight="1" x14ac:dyDescent="0.25">
      <c r="A22" s="12" t="str">
        <v>2012-06-059</v>
      </c>
      <c r="B22" s="2" t="s">
        <v>81</v>
      </c>
      <c r="C22" s="3" t="s">
        <v>35</v>
      </c>
      <c r="D22" s="4">
        <v>41074</v>
      </c>
      <c r="E22" s="5" t="s">
        <v>12</v>
      </c>
      <c r="F22" s="6">
        <v>326</v>
      </c>
      <c r="G22" s="7">
        <v>650</v>
      </c>
      <c r="H22" s="8">
        <v>211900</v>
      </c>
      <c r="I22" s="20">
        <v>470000</v>
      </c>
    </row>
    <row r="23" spans="1:9" ht="18.600000000000001" customHeight="1" x14ac:dyDescent="0.25">
      <c r="A23" s="12" t="str">
        <v>2012-06-017</v>
      </c>
      <c r="B23" s="2" t="s">
        <v>82</v>
      </c>
      <c r="C23" s="3" t="s">
        <v>36</v>
      </c>
      <c r="D23" s="4">
        <v>41084</v>
      </c>
      <c r="E23" s="5" t="s">
        <v>26</v>
      </c>
      <c r="F23" s="6">
        <v>896</v>
      </c>
      <c r="G23" s="7">
        <v>6520</v>
      </c>
      <c r="H23" s="8">
        <v>5841920</v>
      </c>
      <c r="I23" s="20">
        <v>10439000</v>
      </c>
    </row>
    <row r="24" spans="1:9" ht="18.600000000000001" customHeight="1" x14ac:dyDescent="0.25">
      <c r="A24" s="12" t="str">
        <v>2012-06-089</v>
      </c>
      <c r="B24" s="2" t="s">
        <v>83</v>
      </c>
      <c r="C24" s="3" t="s">
        <v>36</v>
      </c>
      <c r="D24" s="4">
        <v>41084</v>
      </c>
      <c r="E24" s="5" t="s">
        <v>18</v>
      </c>
      <c r="F24" s="6">
        <v>125</v>
      </c>
      <c r="G24" s="7">
        <v>450</v>
      </c>
      <c r="H24" s="8">
        <v>56250</v>
      </c>
      <c r="I24" s="20">
        <v>137000</v>
      </c>
    </row>
    <row r="25" spans="1:9" ht="18.600000000000001" customHeight="1" x14ac:dyDescent="0.25">
      <c r="A25" s="12" t="str">
        <v>2012-06-060</v>
      </c>
      <c r="B25" s="2" t="s">
        <v>84</v>
      </c>
      <c r="C25" s="3" t="s">
        <v>37</v>
      </c>
      <c r="D25" s="4">
        <v>41089</v>
      </c>
      <c r="E25" s="5" t="s">
        <v>12</v>
      </c>
      <c r="F25" s="6">
        <v>4986</v>
      </c>
      <c r="G25" s="7">
        <v>650</v>
      </c>
      <c r="H25" s="8">
        <v>3240900</v>
      </c>
      <c r="I25" s="20">
        <v>4675000</v>
      </c>
    </row>
    <row r="26" spans="1:9" ht="18.600000000000001" customHeight="1" x14ac:dyDescent="0.25">
      <c r="A26" s="12" t="str">
        <v>2012-07-091</v>
      </c>
      <c r="B26" s="2" t="s">
        <v>85</v>
      </c>
      <c r="C26" s="3" t="s">
        <v>38</v>
      </c>
      <c r="D26" s="4">
        <v>41099</v>
      </c>
      <c r="E26" s="5" t="s">
        <v>14</v>
      </c>
      <c r="F26" s="6">
        <v>564</v>
      </c>
      <c r="G26" s="7">
        <v>3250</v>
      </c>
      <c r="H26" s="8">
        <v>1833000</v>
      </c>
      <c r="I26" s="20">
        <v>3397000</v>
      </c>
    </row>
    <row r="27" spans="1:9" ht="18.600000000000001" customHeight="1" x14ac:dyDescent="0.25">
      <c r="A27" s="12" t="str">
        <v>2012-07-014</v>
      </c>
      <c r="B27" s="2" t="s">
        <v>86</v>
      </c>
      <c r="C27" s="3" t="s">
        <v>29</v>
      </c>
      <c r="D27" s="4">
        <v>41118</v>
      </c>
      <c r="E27" s="5" t="s">
        <v>22</v>
      </c>
      <c r="F27" s="6">
        <v>486</v>
      </c>
      <c r="G27" s="7">
        <v>950</v>
      </c>
      <c r="H27" s="8">
        <v>461700</v>
      </c>
      <c r="I27" s="20">
        <v>600000</v>
      </c>
    </row>
    <row r="28" spans="1:9" ht="18.600000000000001" customHeight="1" x14ac:dyDescent="0.25">
      <c r="A28" s="12" t="str">
        <v>2012-08-064</v>
      </c>
      <c r="B28" s="2" t="s">
        <v>87</v>
      </c>
      <c r="C28" s="3" t="s">
        <v>39</v>
      </c>
      <c r="D28" s="4">
        <v>41123</v>
      </c>
      <c r="E28" s="5" t="s">
        <v>12</v>
      </c>
      <c r="F28" s="6">
        <v>1488</v>
      </c>
      <c r="G28" s="7">
        <v>650</v>
      </c>
      <c r="H28" s="8">
        <v>967200</v>
      </c>
      <c r="I28" s="20">
        <v>1196000</v>
      </c>
    </row>
    <row r="29" spans="1:9" ht="18.600000000000001" customHeight="1" x14ac:dyDescent="0.25">
      <c r="A29" s="12" t="str">
        <v>2012-08-038</v>
      </c>
      <c r="B29" s="2" t="s">
        <v>88</v>
      </c>
      <c r="C29" s="3" t="s">
        <v>40</v>
      </c>
      <c r="D29" s="4">
        <v>41125</v>
      </c>
      <c r="E29" s="5" t="s">
        <v>18</v>
      </c>
      <c r="F29" s="6">
        <v>9645</v>
      </c>
      <c r="G29" s="7">
        <v>450</v>
      </c>
      <c r="H29" s="8">
        <v>4340250</v>
      </c>
      <c r="I29" s="20">
        <v>12992000</v>
      </c>
    </row>
    <row r="30" spans="1:9" ht="18.600000000000001" customHeight="1" x14ac:dyDescent="0.25">
      <c r="A30" s="12" t="str">
        <v>2012-08-031</v>
      </c>
      <c r="B30" s="2" t="s">
        <v>89</v>
      </c>
      <c r="C30" s="3" t="s">
        <v>41</v>
      </c>
      <c r="D30" s="4">
        <v>41130</v>
      </c>
      <c r="E30" s="5" t="s">
        <v>12</v>
      </c>
      <c r="F30" s="6">
        <v>484</v>
      </c>
      <c r="G30" s="7">
        <v>650</v>
      </c>
      <c r="H30" s="8">
        <v>314600</v>
      </c>
      <c r="I30" s="20">
        <v>483000</v>
      </c>
    </row>
    <row r="31" spans="1:9" ht="18.600000000000001" customHeight="1" x14ac:dyDescent="0.25">
      <c r="A31" s="12" t="str">
        <v>2012-08-063</v>
      </c>
      <c r="B31" s="2" t="s">
        <v>90</v>
      </c>
      <c r="C31" s="3" t="s">
        <v>42</v>
      </c>
      <c r="D31" s="4">
        <v>41130</v>
      </c>
      <c r="E31" s="5" t="s">
        <v>12</v>
      </c>
      <c r="F31" s="6">
        <v>44</v>
      </c>
      <c r="G31" s="7">
        <v>650</v>
      </c>
      <c r="H31" s="8">
        <v>28600</v>
      </c>
      <c r="I31" s="20">
        <v>26000</v>
      </c>
    </row>
    <row r="32" spans="1:9" ht="18.600000000000001" customHeight="1" x14ac:dyDescent="0.25">
      <c r="A32" s="12" t="str">
        <v>2012-08-093</v>
      </c>
      <c r="B32" s="2" t="s">
        <v>91</v>
      </c>
      <c r="C32" s="3" t="s">
        <v>43</v>
      </c>
      <c r="D32" s="4">
        <v>41133</v>
      </c>
      <c r="E32" s="5" t="s">
        <v>22</v>
      </c>
      <c r="F32" s="6">
        <v>8435</v>
      </c>
      <c r="G32" s="7">
        <v>950</v>
      </c>
      <c r="H32" s="8">
        <v>8013250</v>
      </c>
      <c r="I32" s="20">
        <v>12108000</v>
      </c>
    </row>
    <row r="33" spans="1:9" ht="18.600000000000001" customHeight="1" x14ac:dyDescent="0.25">
      <c r="A33" s="12" t="str">
        <v>2012-08-068</v>
      </c>
      <c r="B33" s="2" t="s">
        <v>92</v>
      </c>
      <c r="C33" s="3" t="s">
        <v>44</v>
      </c>
      <c r="D33" s="4">
        <v>41140</v>
      </c>
      <c r="E33" s="5" t="s">
        <v>12</v>
      </c>
      <c r="F33" s="6">
        <v>915</v>
      </c>
      <c r="G33" s="7">
        <v>650</v>
      </c>
      <c r="H33" s="8">
        <v>594750</v>
      </c>
      <c r="I33" s="20">
        <v>761000</v>
      </c>
    </row>
    <row r="34" spans="1:9" ht="18.600000000000001" customHeight="1" x14ac:dyDescent="0.25">
      <c r="A34" s="12" t="str">
        <v>2012-08-094</v>
      </c>
      <c r="B34" s="2" t="s">
        <v>93</v>
      </c>
      <c r="C34" s="3" t="s">
        <v>45</v>
      </c>
      <c r="D34" s="4">
        <v>41140</v>
      </c>
      <c r="E34" s="5" t="s">
        <v>22</v>
      </c>
      <c r="F34" s="6">
        <v>1893</v>
      </c>
      <c r="G34" s="7">
        <v>950</v>
      </c>
      <c r="H34" s="8">
        <v>1798350</v>
      </c>
      <c r="I34" s="20">
        <v>3802000</v>
      </c>
    </row>
    <row r="35" spans="1:9" ht="18.600000000000001" customHeight="1" x14ac:dyDescent="0.25">
      <c r="A35" s="12" t="str">
        <v>2012-08-096</v>
      </c>
      <c r="B35" s="2" t="s">
        <v>94</v>
      </c>
      <c r="C35" s="3" t="s">
        <v>11</v>
      </c>
      <c r="D35" s="4">
        <v>41145</v>
      </c>
      <c r="E35" s="5" t="s">
        <v>18</v>
      </c>
      <c r="F35" s="6">
        <v>9448</v>
      </c>
      <c r="G35" s="7">
        <v>450</v>
      </c>
      <c r="H35" s="8">
        <v>4251600</v>
      </c>
      <c r="I35" s="20">
        <v>11940000</v>
      </c>
    </row>
    <row r="36" spans="1:9" ht="18.600000000000001" customHeight="1" x14ac:dyDescent="0.25">
      <c r="A36" s="12" t="str">
        <v>2012-09-006</v>
      </c>
      <c r="B36" s="2" t="s">
        <v>95</v>
      </c>
      <c r="C36" s="3" t="s">
        <v>46</v>
      </c>
      <c r="D36" s="4">
        <v>41160</v>
      </c>
      <c r="E36" s="5" t="s">
        <v>10</v>
      </c>
      <c r="F36" s="6">
        <v>647</v>
      </c>
      <c r="G36" s="7">
        <v>1150</v>
      </c>
      <c r="H36" s="8">
        <v>744050</v>
      </c>
      <c r="I36" s="20">
        <v>1239000</v>
      </c>
    </row>
    <row r="37" spans="1:9" ht="18.600000000000001" customHeight="1" x14ac:dyDescent="0.25">
      <c r="A37" s="12" t="str">
        <v>2012-09-097</v>
      </c>
      <c r="B37" s="2" t="s">
        <v>96</v>
      </c>
      <c r="C37" s="3" t="s">
        <v>47</v>
      </c>
      <c r="D37" s="4">
        <v>41160</v>
      </c>
      <c r="E37" s="5" t="s">
        <v>18</v>
      </c>
      <c r="F37" s="6">
        <v>1154</v>
      </c>
      <c r="G37" s="7">
        <v>450</v>
      </c>
      <c r="H37" s="8">
        <v>519300</v>
      </c>
      <c r="I37" s="20">
        <v>1321000</v>
      </c>
    </row>
    <row r="38" spans="1:9" ht="18.600000000000001" customHeight="1" x14ac:dyDescent="0.25">
      <c r="A38" s="12" t="str">
        <v>2012-09-028</v>
      </c>
      <c r="B38" s="2" t="s">
        <v>97</v>
      </c>
      <c r="C38" s="3" t="s">
        <v>48</v>
      </c>
      <c r="D38" s="4">
        <v>41163</v>
      </c>
      <c r="E38" s="5" t="s">
        <v>10</v>
      </c>
      <c r="F38" s="6">
        <v>14589</v>
      </c>
      <c r="G38" s="7">
        <v>1150</v>
      </c>
      <c r="H38" s="8">
        <v>16777350</v>
      </c>
      <c r="I38" s="20">
        <v>36340000</v>
      </c>
    </row>
    <row r="39" spans="1:9" ht="18.600000000000001" customHeight="1" x14ac:dyDescent="0.25">
      <c r="A39" s="12" t="str">
        <v>2012-09-098</v>
      </c>
      <c r="B39" s="2" t="s">
        <v>98</v>
      </c>
      <c r="C39" s="3" t="s">
        <v>49</v>
      </c>
      <c r="D39" s="4">
        <v>41163</v>
      </c>
      <c r="E39" s="5" t="s">
        <v>10</v>
      </c>
      <c r="F39" s="6">
        <v>4879</v>
      </c>
      <c r="G39" s="7">
        <v>1150</v>
      </c>
      <c r="H39" s="8">
        <v>5610850</v>
      </c>
      <c r="I39" s="20">
        <v>11205000</v>
      </c>
    </row>
    <row r="40" spans="1:9" ht="18.600000000000001" customHeight="1" x14ac:dyDescent="0.25">
      <c r="A40" s="12" t="str">
        <v>2012-09-104</v>
      </c>
      <c r="B40" s="2" t="s">
        <v>99</v>
      </c>
      <c r="C40" s="3" t="s">
        <v>50</v>
      </c>
      <c r="D40" s="4">
        <v>41163</v>
      </c>
      <c r="E40" s="5" t="s">
        <v>12</v>
      </c>
      <c r="F40" s="6">
        <v>11</v>
      </c>
      <c r="G40" s="7">
        <v>650</v>
      </c>
      <c r="H40" s="8">
        <v>7150</v>
      </c>
      <c r="I40" s="20">
        <v>7000</v>
      </c>
    </row>
    <row r="41" spans="1:9" ht="18.600000000000001" customHeight="1" x14ac:dyDescent="0.25">
      <c r="A41" s="12" t="str">
        <v>2012-09-064</v>
      </c>
      <c r="B41" s="2" t="s">
        <v>87</v>
      </c>
      <c r="C41" s="3" t="s">
        <v>51</v>
      </c>
      <c r="D41" s="4">
        <v>41170</v>
      </c>
      <c r="E41" s="5" t="s">
        <v>12</v>
      </c>
      <c r="F41" s="6">
        <v>2399</v>
      </c>
      <c r="G41" s="7">
        <v>650</v>
      </c>
      <c r="H41" s="8">
        <v>1559350</v>
      </c>
      <c r="I41" s="20">
        <v>3125000</v>
      </c>
    </row>
    <row r="42" spans="1:9" ht="18.600000000000001" customHeight="1" x14ac:dyDescent="0.25">
      <c r="A42" s="12" t="str">
        <v>2012-09-066</v>
      </c>
      <c r="B42" s="2" t="s">
        <v>100</v>
      </c>
      <c r="C42" s="3" t="s">
        <v>52</v>
      </c>
      <c r="D42" s="4">
        <v>41173</v>
      </c>
      <c r="E42" s="5" t="s">
        <v>12</v>
      </c>
      <c r="F42" s="6">
        <v>1489</v>
      </c>
      <c r="G42" s="7">
        <v>650</v>
      </c>
      <c r="H42" s="8">
        <v>967850</v>
      </c>
      <c r="I42" s="20">
        <v>2204000</v>
      </c>
    </row>
    <row r="43" spans="1:9" ht="18.600000000000001" customHeight="1" x14ac:dyDescent="0.25">
      <c r="A43" s="12" t="str">
        <v>2012-10-016</v>
      </c>
      <c r="B43" s="2" t="s">
        <v>101</v>
      </c>
      <c r="C43" s="3" t="s">
        <v>33</v>
      </c>
      <c r="D43" s="4">
        <v>41203</v>
      </c>
      <c r="E43" s="5" t="s">
        <v>18</v>
      </c>
      <c r="F43" s="6">
        <v>1573</v>
      </c>
      <c r="G43" s="7">
        <v>450</v>
      </c>
      <c r="H43" s="8">
        <v>707850</v>
      </c>
      <c r="I43" s="20">
        <v>2090000</v>
      </c>
    </row>
    <row r="44" spans="1:9" ht="18.600000000000001" customHeight="1" x14ac:dyDescent="0.25">
      <c r="A44" s="12" t="str">
        <v>2012-10-100</v>
      </c>
      <c r="B44" s="2" t="s">
        <v>102</v>
      </c>
      <c r="C44" s="3" t="s">
        <v>53</v>
      </c>
      <c r="D44" s="4">
        <v>41203</v>
      </c>
      <c r="E44" s="5" t="s">
        <v>22</v>
      </c>
      <c r="F44" s="6">
        <v>9665</v>
      </c>
      <c r="G44" s="7">
        <v>950</v>
      </c>
      <c r="H44" s="8">
        <v>9181750</v>
      </c>
      <c r="I44" s="20">
        <v>16398000</v>
      </c>
    </row>
    <row r="45" spans="1:9" ht="18.600000000000001" customHeight="1" x14ac:dyDescent="0.25">
      <c r="A45" s="12" t="str">
        <v>2012-10-106</v>
      </c>
      <c r="B45" s="2" t="s">
        <v>103</v>
      </c>
      <c r="C45" s="3" t="s">
        <v>54</v>
      </c>
      <c r="D45" s="4">
        <v>41203</v>
      </c>
      <c r="E45" s="5" t="s">
        <v>14</v>
      </c>
      <c r="F45" s="6">
        <v>1587</v>
      </c>
      <c r="G45" s="7">
        <v>3250</v>
      </c>
      <c r="H45" s="8">
        <v>5157750</v>
      </c>
      <c r="I45" s="20">
        <v>7871000</v>
      </c>
    </row>
    <row r="46" spans="1:9" ht="18.600000000000001" customHeight="1" x14ac:dyDescent="0.25">
      <c r="A46" s="12" t="str">
        <v>2012-10-072</v>
      </c>
      <c r="B46" s="2" t="s">
        <v>104</v>
      </c>
      <c r="C46" s="3" t="s">
        <v>55</v>
      </c>
      <c r="D46" s="4">
        <v>41213</v>
      </c>
      <c r="E46" s="5" t="s">
        <v>12</v>
      </c>
      <c r="F46" s="6">
        <v>622</v>
      </c>
      <c r="G46" s="7">
        <v>650</v>
      </c>
      <c r="H46" s="8">
        <v>404300</v>
      </c>
      <c r="I46" s="20">
        <v>400000</v>
      </c>
    </row>
    <row r="47" spans="1:9" ht="18.600000000000001" customHeight="1" x14ac:dyDescent="0.25">
      <c r="A47" s="12" t="str">
        <v>2012-11-108</v>
      </c>
      <c r="B47" s="2" t="s">
        <v>105</v>
      </c>
      <c r="C47" s="3" t="s">
        <v>56</v>
      </c>
      <c r="D47" s="4">
        <v>41230</v>
      </c>
      <c r="E47" s="5" t="s">
        <v>22</v>
      </c>
      <c r="F47" s="6">
        <v>253</v>
      </c>
      <c r="G47" s="7">
        <v>950</v>
      </c>
      <c r="H47" s="8">
        <v>240350</v>
      </c>
      <c r="I47" s="20">
        <v>399000</v>
      </c>
    </row>
    <row r="48" spans="1:9" ht="18.600000000000001" customHeight="1" x14ac:dyDescent="0.25">
      <c r="A48" s="12" t="str">
        <v>2012-11-077</v>
      </c>
      <c r="B48" s="2" t="s">
        <v>106</v>
      </c>
      <c r="C48" s="3" t="s">
        <v>57</v>
      </c>
      <c r="D48" s="4">
        <v>41240</v>
      </c>
      <c r="E48" s="5" t="s">
        <v>12</v>
      </c>
      <c r="F48" s="6">
        <v>362</v>
      </c>
      <c r="G48" s="7">
        <v>650</v>
      </c>
      <c r="H48" s="8">
        <v>235300</v>
      </c>
      <c r="I48" s="20">
        <v>402000</v>
      </c>
    </row>
    <row r="49" spans="1:9" ht="18.600000000000001" customHeight="1" x14ac:dyDescent="0.25">
      <c r="A49" s="12" t="str">
        <v>2012-12-035</v>
      </c>
      <c r="B49" s="2" t="s">
        <v>107</v>
      </c>
      <c r="C49" s="3" t="s">
        <v>58</v>
      </c>
      <c r="D49" s="4">
        <v>41250</v>
      </c>
      <c r="E49" s="5" t="s">
        <v>22</v>
      </c>
      <c r="F49" s="6">
        <v>4778</v>
      </c>
      <c r="G49" s="7">
        <v>950</v>
      </c>
      <c r="H49" s="8">
        <v>4539100</v>
      </c>
      <c r="I49" s="20">
        <v>10405000</v>
      </c>
    </row>
    <row r="50" spans="1:9" ht="18.600000000000001" customHeight="1" x14ac:dyDescent="0.25">
      <c r="A50" s="12" t="str">
        <v>2012-12-103</v>
      </c>
      <c r="B50" s="2" t="s">
        <v>108</v>
      </c>
      <c r="C50" s="3" t="s">
        <v>59</v>
      </c>
      <c r="D50" s="4">
        <v>41250</v>
      </c>
      <c r="E50" s="5" t="s">
        <v>18</v>
      </c>
      <c r="F50" s="6">
        <v>2298</v>
      </c>
      <c r="G50" s="7">
        <v>450</v>
      </c>
      <c r="H50" s="8">
        <v>1034100</v>
      </c>
      <c r="I50" s="20">
        <v>2197000</v>
      </c>
    </row>
    <row r="51" spans="1:9" ht="18.600000000000001" customHeight="1" thickBot="1" x14ac:dyDescent="0.3">
      <c r="A51" s="12" t="str">
        <v>2012-12-075</v>
      </c>
      <c r="B51" s="13" t="s">
        <v>109</v>
      </c>
      <c r="C51" s="14" t="s">
        <v>60</v>
      </c>
      <c r="D51" s="15">
        <v>41260</v>
      </c>
      <c r="E51" s="16" t="s">
        <v>14</v>
      </c>
      <c r="F51" s="17">
        <v>215</v>
      </c>
      <c r="G51" s="18">
        <v>3250</v>
      </c>
      <c r="H51" s="19">
        <v>698750</v>
      </c>
      <c r="I51" s="21">
        <v>1232000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AE6D-89EC-4D94-ADB6-83E805DB8CFC}">
  <dimension ref="A1:B9"/>
  <sheetViews>
    <sheetView tabSelected="1" workbookViewId="0">
      <selection activeCell="L11" sqref="L11"/>
    </sheetView>
  </sheetViews>
  <sheetFormatPr defaultRowHeight="16.5" x14ac:dyDescent="0.25"/>
  <cols>
    <col min="1" max="1" width="14.625" customWidth="1"/>
    <col min="2" max="2" width="17.625" customWidth="1"/>
  </cols>
  <sheetData>
    <row r="1" spans="1:2" ht="20.100000000000001" customHeight="1" x14ac:dyDescent="0.25">
      <c r="A1" s="34" t="s">
        <v>110</v>
      </c>
      <c r="B1" s="34"/>
    </row>
    <row r="2" spans="1:2" ht="20.100000000000001" customHeight="1" thickBot="1" x14ac:dyDescent="0.3"/>
    <row r="3" spans="1:2" ht="24.95" customHeight="1" thickBot="1" x14ac:dyDescent="0.3">
      <c r="A3" s="31" t="s">
        <v>4</v>
      </c>
      <c r="B3" s="32" t="s">
        <v>111</v>
      </c>
    </row>
    <row r="4" spans="1:2" ht="20.100000000000001" customHeight="1" thickTop="1" x14ac:dyDescent="0.25">
      <c r="A4" s="24" t="s">
        <v>12</v>
      </c>
      <c r="B4" s="28">
        <f t="shared" ref="B4:B9" si="0">SUMIF(品名,A4,數量)</f>
        <v>23320</v>
      </c>
    </row>
    <row r="5" spans="1:2" ht="20.100000000000001" customHeight="1" x14ac:dyDescent="0.25">
      <c r="A5" s="22" t="s">
        <v>22</v>
      </c>
      <c r="B5" s="29">
        <f t="shared" si="0"/>
        <v>25834</v>
      </c>
    </row>
    <row r="6" spans="1:2" ht="20.100000000000001" customHeight="1" x14ac:dyDescent="0.25">
      <c r="A6" s="22" t="s">
        <v>18</v>
      </c>
      <c r="B6" s="29">
        <f t="shared" si="0"/>
        <v>25790</v>
      </c>
    </row>
    <row r="7" spans="1:2" ht="20.100000000000001" customHeight="1" x14ac:dyDescent="0.25">
      <c r="A7" s="22" t="s">
        <v>10</v>
      </c>
      <c r="B7" s="29">
        <f t="shared" si="0"/>
        <v>21069</v>
      </c>
    </row>
    <row r="8" spans="1:2" ht="20.100000000000001" customHeight="1" x14ac:dyDescent="0.25">
      <c r="A8" s="22" t="s">
        <v>14</v>
      </c>
      <c r="B8" s="29">
        <f t="shared" si="0"/>
        <v>3352</v>
      </c>
    </row>
    <row r="9" spans="1:2" ht="20.100000000000001" customHeight="1" thickBot="1" x14ac:dyDescent="0.3">
      <c r="A9" s="23" t="s">
        <v>26</v>
      </c>
      <c r="B9" s="30">
        <f t="shared" si="0"/>
        <v>1236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792B-B09F-4B1D-9AC2-401A5A4BCF10}">
  <dimension ref="A1:C9"/>
  <sheetViews>
    <sheetView workbookViewId="0">
      <selection sqref="A1:C1"/>
    </sheetView>
  </sheetViews>
  <sheetFormatPr defaultRowHeight="16.5" x14ac:dyDescent="0.25"/>
  <cols>
    <col min="1" max="1" width="14.625" customWidth="1"/>
    <col min="2" max="3" width="12.625" customWidth="1"/>
  </cols>
  <sheetData>
    <row r="1" spans="1:3" ht="20.100000000000001" customHeight="1" x14ac:dyDescent="0.25">
      <c r="A1" s="34" t="s">
        <v>110</v>
      </c>
      <c r="B1" s="34"/>
      <c r="C1" s="34"/>
    </row>
    <row r="2" spans="1:3" ht="20.100000000000001" customHeight="1" thickBot="1" x14ac:dyDescent="0.3"/>
    <row r="3" spans="1:3" ht="39.950000000000003" customHeight="1" thickBot="1" x14ac:dyDescent="0.3">
      <c r="A3" s="31" t="s">
        <v>4</v>
      </c>
      <c r="B3" s="33" t="s">
        <v>112</v>
      </c>
      <c r="C3" s="32" t="s">
        <v>6</v>
      </c>
    </row>
    <row r="4" spans="1:3" ht="20.100000000000001" customHeight="1" thickTop="1" x14ac:dyDescent="0.25">
      <c r="A4" s="24" t="s">
        <v>12</v>
      </c>
      <c r="B4" s="25">
        <v>723</v>
      </c>
      <c r="C4" s="28">
        <v>650</v>
      </c>
    </row>
    <row r="5" spans="1:3" ht="20.100000000000001" customHeight="1" x14ac:dyDescent="0.25">
      <c r="A5" s="22" t="s">
        <v>22</v>
      </c>
      <c r="B5" s="26">
        <v>1200</v>
      </c>
      <c r="C5" s="29">
        <v>950</v>
      </c>
    </row>
    <row r="6" spans="1:3" ht="20.100000000000001" customHeight="1" x14ac:dyDescent="0.25">
      <c r="A6" s="22" t="s">
        <v>14</v>
      </c>
      <c r="B6" s="26">
        <v>3715</v>
      </c>
      <c r="C6" s="29">
        <v>3250</v>
      </c>
    </row>
    <row r="7" spans="1:3" ht="20.100000000000001" customHeight="1" x14ac:dyDescent="0.25">
      <c r="A7" s="22" t="s">
        <v>18</v>
      </c>
      <c r="B7" s="26">
        <v>670</v>
      </c>
      <c r="C7" s="29">
        <v>450</v>
      </c>
    </row>
    <row r="8" spans="1:3" ht="20.100000000000001" customHeight="1" x14ac:dyDescent="0.25">
      <c r="A8" s="22" t="s">
        <v>10</v>
      </c>
      <c r="B8" s="26">
        <v>1500</v>
      </c>
      <c r="C8" s="29">
        <v>1150</v>
      </c>
    </row>
    <row r="9" spans="1:3" ht="20.100000000000001" customHeight="1" thickBot="1" x14ac:dyDescent="0.3">
      <c r="A9" s="23" t="s">
        <v>26</v>
      </c>
      <c r="B9" s="27">
        <v>8500</v>
      </c>
      <c r="C9" s="30">
        <v>6520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8</vt:i4>
      </vt:variant>
    </vt:vector>
  </HeadingPairs>
  <TitlesOfParts>
    <vt:vector size="11" baseType="lpstr">
      <vt:lpstr>訂單</vt:lpstr>
      <vt:lpstr>銷售統計圖</vt:lpstr>
      <vt:lpstr>產品價格表</vt:lpstr>
      <vt:lpstr>交易日期</vt:lpstr>
      <vt:lpstr>成本</vt:lpstr>
      <vt:lpstr>成本總值</vt:lpstr>
      <vt:lpstr>品名</vt:lpstr>
      <vt:lpstr>流水號</vt:lpstr>
      <vt:lpstr>訂單編號</vt:lpstr>
      <vt:lpstr>產品</vt:lpstr>
      <vt:lpstr>數量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2025-04-10T08:05:27Z</dcterms:modified>
</cp:coreProperties>
</file>