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13_ncr:1_{E0F14DDA-F28D-4E07-A056-25CEEDC7F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pivotCaches>
    <pivotCache cacheId="5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 a="1"/>
  <c r="H2" i="1" s="1"/>
  <c r="I2" i="1" s="1"/>
  <c r="I3" i="1"/>
  <c r="I4" i="1"/>
  <c r="I5" i="1"/>
  <c r="I6" i="1"/>
  <c r="I7" i="1"/>
  <c r="I8" i="1"/>
  <c r="I9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<sst xmlns="http://schemas.openxmlformats.org/spreadsheetml/2006/main" count="196" uniqueCount="66">
  <si>
    <t>編號</t>
  </si>
  <si>
    <t>日期</t>
  </si>
  <si>
    <t>部門</t>
  </si>
  <si>
    <t>費用項目</t>
  </si>
  <si>
    <t>金額</t>
  </si>
  <si>
    <t>2025-04-29</t>
  </si>
  <si>
    <t>2025-06-13</t>
  </si>
  <si>
    <t>2025-06-05</t>
  </si>
  <si>
    <t>2025-05-27</t>
  </si>
  <si>
    <t>2025-01-06</t>
  </si>
  <si>
    <t>2025-02-22</t>
  </si>
  <si>
    <t>2025-03-18</t>
  </si>
  <si>
    <t>2025-03-13</t>
  </si>
  <si>
    <t>2025-06-24</t>
  </si>
  <si>
    <t>2025-05-31</t>
  </si>
  <si>
    <t>2025-06-03</t>
  </si>
  <si>
    <t>2025-02-02</t>
  </si>
  <si>
    <t>2025-01-05</t>
  </si>
  <si>
    <t>2025-03-21</t>
  </si>
  <si>
    <t>2025-01-11</t>
  </si>
  <si>
    <t>2025-02-25</t>
  </si>
  <si>
    <t>2025-06-17</t>
  </si>
  <si>
    <t>2025-03-17</t>
  </si>
  <si>
    <t>2025-04-18</t>
  </si>
  <si>
    <t>2025-06-15</t>
  </si>
  <si>
    <t>2025-05-16</t>
  </si>
  <si>
    <t>2025-04-01</t>
  </si>
  <si>
    <t>2025-05-11</t>
  </si>
  <si>
    <t>2025-06-23</t>
  </si>
  <si>
    <t>2025-04-30</t>
  </si>
  <si>
    <t>2025-03-04</t>
  </si>
  <si>
    <t>2025-02-20</t>
  </si>
  <si>
    <t>2025-01-13</t>
  </si>
  <si>
    <t>2025-02-26</t>
  </si>
  <si>
    <t>2025-06-29</t>
  </si>
  <si>
    <t>2025-03-14</t>
  </si>
  <si>
    <t>2025-04-13</t>
  </si>
  <si>
    <t>2025-05-10</t>
  </si>
  <si>
    <t>2025-05-08</t>
  </si>
  <si>
    <t>2025-05-20</t>
  </si>
  <si>
    <t>2025-06-04</t>
  </si>
  <si>
    <t>2025-06-19</t>
  </si>
  <si>
    <t>2025-04-08</t>
  </si>
  <si>
    <t>2025-02-17</t>
  </si>
  <si>
    <t>會計部</t>
  </si>
  <si>
    <t>行政部</t>
  </si>
  <si>
    <t>研發部</t>
  </si>
  <si>
    <t>業務部</t>
  </si>
  <si>
    <t>人資部</t>
  </si>
  <si>
    <t>雜支</t>
  </si>
  <si>
    <t>水電費</t>
  </si>
  <si>
    <t>加班餐費</t>
  </si>
  <si>
    <t>文具用品</t>
  </si>
  <si>
    <t>租金</t>
  </si>
  <si>
    <t>訓練費</t>
  </si>
  <si>
    <t>差旅費</t>
  </si>
  <si>
    <t>交通費</t>
  </si>
  <si>
    <t>費用合計</t>
    <phoneticPr fontId="1" type="noConversion"/>
  </si>
  <si>
    <t>列標籤</t>
  </si>
  <si>
    <t>總計</t>
  </si>
  <si>
    <t>加總 - 金額</t>
  </si>
  <si>
    <t>人資部 合計</t>
  </si>
  <si>
    <t>行政部 合計</t>
  </si>
  <si>
    <t>研發部 合計</t>
  </si>
  <si>
    <t>會計部 合計</t>
  </si>
  <si>
    <t>業務部 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</si>
</sst>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莊圓" refreshedDate="46107.458028125002" createdVersion="8" refreshedVersion="8" minRefreshableVersion="3" recordCount="45" xr:uid="{EC16F0BB-D6B7-4408-8E61-837D93B5309A}">
  <cacheSource type="worksheet">
    <worksheetSource ref="A1:E46" sheet="Sheet1"/>
  </cacheSource>
  <cacheFields count="5">
    <cacheField name="編號" numFmtId="0">
      <sharedItems containsSemiMixedTypes="0" containsString="0" containsNumber="1" containsInteger="1" minValue="1" maxValue="45"/>
    </cacheField>
    <cacheField name="日期" numFmtId="0">
      <sharedItems/>
    </cacheField>
    <cacheField name="部門" numFmtId="0">
      <sharedItems count="5">
        <s v="會計部"/>
        <s v="行政部"/>
        <s v="研發部"/>
        <s v="業務部"/>
        <s v="人資部"/>
      </sharedItems>
    </cacheField>
    <cacheField name="費用項目" numFmtId="0">
      <sharedItems count="8">
        <s v="雜支"/>
        <s v="水電費"/>
        <s v="加班餐費"/>
        <s v="文具用品"/>
        <s v="租金"/>
        <s v="訓練費"/>
        <s v="差旅費"/>
        <s v="交通費"/>
      </sharedItems>
    </cacheField>
    <cacheField name="金額" numFmtId="0">
      <sharedItems containsSemiMixedTypes="0" containsString="0" containsNumber="1" containsInteger="1" minValue="174" maxValue="48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">
  <r>
    <n v="1"/>
    <s v="2025-04-29"/>
    <x v="0"/>
    <x v="0"/>
    <n v="408"/>
  </r>
  <r>
    <n v="2"/>
    <s v="2025-06-13"/>
    <x v="1"/>
    <x v="1"/>
    <n v="2967"/>
  </r>
  <r>
    <n v="3"/>
    <s v="2025-06-05"/>
    <x v="2"/>
    <x v="2"/>
    <n v="3104"/>
  </r>
  <r>
    <n v="4"/>
    <s v="2025-05-27"/>
    <x v="3"/>
    <x v="2"/>
    <n v="567"/>
  </r>
  <r>
    <n v="5"/>
    <s v="2025-01-06"/>
    <x v="3"/>
    <x v="3"/>
    <n v="4878"/>
  </r>
  <r>
    <n v="6"/>
    <s v="2025-02-22"/>
    <x v="2"/>
    <x v="4"/>
    <n v="2003"/>
  </r>
  <r>
    <n v="7"/>
    <s v="2025-03-18"/>
    <x v="1"/>
    <x v="2"/>
    <n v="1671"/>
  </r>
  <r>
    <n v="8"/>
    <s v="2025-03-13"/>
    <x v="3"/>
    <x v="1"/>
    <n v="591"/>
  </r>
  <r>
    <n v="9"/>
    <s v="2025-06-24"/>
    <x v="3"/>
    <x v="3"/>
    <n v="3927"/>
  </r>
  <r>
    <n v="10"/>
    <s v="2025-05-31"/>
    <x v="1"/>
    <x v="2"/>
    <n v="195"/>
  </r>
  <r>
    <n v="11"/>
    <s v="2025-06-03"/>
    <x v="4"/>
    <x v="5"/>
    <n v="2452"/>
  </r>
  <r>
    <n v="12"/>
    <s v="2025-02-02"/>
    <x v="0"/>
    <x v="0"/>
    <n v="174"/>
  </r>
  <r>
    <n v="13"/>
    <s v="2025-01-05"/>
    <x v="0"/>
    <x v="6"/>
    <n v="1929"/>
  </r>
  <r>
    <n v="14"/>
    <s v="2025-03-21"/>
    <x v="4"/>
    <x v="1"/>
    <n v="1706"/>
  </r>
  <r>
    <n v="15"/>
    <s v="2025-01-11"/>
    <x v="4"/>
    <x v="6"/>
    <n v="3371"/>
  </r>
  <r>
    <n v="16"/>
    <s v="2025-05-27"/>
    <x v="2"/>
    <x v="2"/>
    <n v="313"/>
  </r>
  <r>
    <n v="17"/>
    <s v="2025-02-25"/>
    <x v="1"/>
    <x v="2"/>
    <n v="1377"/>
  </r>
  <r>
    <n v="18"/>
    <s v="2025-06-17"/>
    <x v="3"/>
    <x v="4"/>
    <n v="450"/>
  </r>
  <r>
    <n v="19"/>
    <s v="2025-03-17"/>
    <x v="3"/>
    <x v="5"/>
    <n v="464"/>
  </r>
  <r>
    <n v="20"/>
    <s v="2025-04-29"/>
    <x v="0"/>
    <x v="6"/>
    <n v="802"/>
  </r>
  <r>
    <n v="21"/>
    <s v="2025-04-18"/>
    <x v="1"/>
    <x v="4"/>
    <n v="2666"/>
  </r>
  <r>
    <n v="22"/>
    <s v="2025-06-15"/>
    <x v="0"/>
    <x v="0"/>
    <n v="2578"/>
  </r>
  <r>
    <n v="23"/>
    <s v="2025-06-15"/>
    <x v="1"/>
    <x v="5"/>
    <n v="4493"/>
  </r>
  <r>
    <n v="24"/>
    <s v="2025-05-16"/>
    <x v="3"/>
    <x v="1"/>
    <n v="3013"/>
  </r>
  <r>
    <n v="25"/>
    <s v="2025-04-01"/>
    <x v="4"/>
    <x v="4"/>
    <n v="4862"/>
  </r>
  <r>
    <n v="26"/>
    <s v="2025-05-11"/>
    <x v="0"/>
    <x v="3"/>
    <n v="3180"/>
  </r>
  <r>
    <n v="27"/>
    <s v="2025-06-23"/>
    <x v="0"/>
    <x v="4"/>
    <n v="4681"/>
  </r>
  <r>
    <n v="28"/>
    <s v="2025-04-30"/>
    <x v="0"/>
    <x v="2"/>
    <n v="4788"/>
  </r>
  <r>
    <n v="29"/>
    <s v="2025-03-04"/>
    <x v="3"/>
    <x v="0"/>
    <n v="3864"/>
  </r>
  <r>
    <n v="30"/>
    <s v="2025-02-20"/>
    <x v="1"/>
    <x v="1"/>
    <n v="1994"/>
  </r>
  <r>
    <n v="31"/>
    <s v="2025-01-13"/>
    <x v="4"/>
    <x v="5"/>
    <n v="2087"/>
  </r>
  <r>
    <n v="32"/>
    <s v="2025-02-26"/>
    <x v="4"/>
    <x v="5"/>
    <n v="2534"/>
  </r>
  <r>
    <n v="33"/>
    <s v="2025-06-15"/>
    <x v="1"/>
    <x v="7"/>
    <n v="4608"/>
  </r>
  <r>
    <n v="34"/>
    <s v="2025-06-29"/>
    <x v="1"/>
    <x v="4"/>
    <n v="2067"/>
  </r>
  <r>
    <n v="35"/>
    <s v="2025-03-14"/>
    <x v="1"/>
    <x v="6"/>
    <n v="4001"/>
  </r>
  <r>
    <n v="36"/>
    <s v="2025-04-13"/>
    <x v="0"/>
    <x v="6"/>
    <n v="3389"/>
  </r>
  <r>
    <n v="37"/>
    <s v="2025-05-10"/>
    <x v="4"/>
    <x v="7"/>
    <n v="4470"/>
  </r>
  <r>
    <n v="38"/>
    <s v="2025-05-08"/>
    <x v="4"/>
    <x v="3"/>
    <n v="4871"/>
  </r>
  <r>
    <n v="39"/>
    <s v="2025-02-25"/>
    <x v="3"/>
    <x v="2"/>
    <n v="966"/>
  </r>
  <r>
    <n v="40"/>
    <s v="2025-05-20"/>
    <x v="4"/>
    <x v="0"/>
    <n v="2509"/>
  </r>
  <r>
    <n v="41"/>
    <s v="2025-06-04"/>
    <x v="3"/>
    <x v="2"/>
    <n v="4701"/>
  </r>
  <r>
    <n v="42"/>
    <s v="2025-06-19"/>
    <x v="2"/>
    <x v="1"/>
    <n v="4650"/>
  </r>
  <r>
    <n v="43"/>
    <s v="2025-05-11"/>
    <x v="1"/>
    <x v="0"/>
    <n v="2038"/>
  </r>
  <r>
    <n v="44"/>
    <s v="2025-04-08"/>
    <x v="2"/>
    <x v="1"/>
    <n v="1344"/>
  </r>
  <r>
    <n v="45"/>
    <s v="2025-02-17"/>
    <x v="4"/>
    <x v="2"/>
    <n v="17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BDF3E5-08EB-464A-A2E5-DBE075D6E2ED}" name="樞紐分析表2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compact="0" compactData="0" multipleFieldFilters="0">
  <location ref="P1:R36" firstHeaderRow="1" firstDataRow="1" firstDataCol="2"/>
  <pivotFields count="5">
    <pivotField compact="0" outline="0" showAll="0"/>
    <pivotField compact="0" outline="0" showAll="0"/>
    <pivotField axis="axisRow" compact="0" outline="0" showAll="0">
      <items count="6">
        <item x="4"/>
        <item x="1"/>
        <item x="2"/>
        <item x="0"/>
        <item x="3"/>
        <item t="default"/>
      </items>
    </pivotField>
    <pivotField axis="axisRow" compact="0" outline="0" showAll="0">
      <items count="9">
        <item x="3"/>
        <item x="1"/>
        <item x="2"/>
        <item x="7"/>
        <item x="6"/>
        <item x="4"/>
        <item x="5"/>
        <item x="0"/>
        <item t="default"/>
      </items>
    </pivotField>
    <pivotField dataField="1" compact="0" outline="0" showAll="0"/>
  </pivotFields>
  <rowFields count="2">
    <field x="2"/>
    <field x="3"/>
  </rowFields>
  <rowItems count="35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/>
    </i>
    <i>
      <x v="1"/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  <i>
      <x v="2"/>
      <x v="1"/>
    </i>
    <i r="1">
      <x v="2"/>
    </i>
    <i r="1">
      <x v="5"/>
    </i>
    <i t="default">
      <x v="2"/>
    </i>
    <i>
      <x v="3"/>
      <x/>
    </i>
    <i r="1">
      <x v="2"/>
    </i>
    <i r="1">
      <x v="4"/>
    </i>
    <i r="1">
      <x v="5"/>
    </i>
    <i r="1">
      <x v="7"/>
    </i>
    <i t="default">
      <x v="3"/>
    </i>
    <i>
      <x v="4"/>
      <x/>
    </i>
    <i r="1">
      <x v="1"/>
    </i>
    <i r="1">
      <x v="2"/>
    </i>
    <i r="1">
      <x v="5"/>
    </i>
    <i r="1">
      <x v="6"/>
    </i>
    <i r="1">
      <x v="7"/>
    </i>
    <i t="default">
      <x v="4"/>
    </i>
    <i t="grand">
      <x/>
    </i>
  </rowItems>
  <colItems count="1">
    <i/>
  </colItems>
  <dataFields count="1">
    <dataField name="加總 - 金額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D73D46-DE35-40D0-AC9C-54047D7D70B1}" name="樞紐分析表1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L1:M10" firstHeaderRow="1" firstDataRow="1" firstDataCol="1"/>
  <pivotFields count="5">
    <pivotField showAll="0"/>
    <pivotField showAll="0"/>
    <pivotField showAll="0"/>
    <pivotField axis="axisRow" showAll="0">
      <items count="9">
        <item x="3"/>
        <item x="1"/>
        <item x="2"/>
        <item x="7"/>
        <item x="6"/>
        <item x="4"/>
        <item x="5"/>
        <item x="0"/>
        <item t="default"/>
      </items>
    </pivotField>
    <pivotField dataField="1" showAll="0"/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加總 - 金額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workbookViewId="0">
      <selection activeCell="V6" sqref="V6"/>
    </sheetView>
  </sheetViews>
  <sheetFormatPr defaultColWidth="9" defaultRowHeight="18.75" x14ac:dyDescent="0.3"/>
  <cols>
    <col min="1" max="1" width="7.7109375" style="2" bestFit="1" customWidth="1"/>
    <col min="2" max="2" width="18.28515625" style="2" bestFit="1" customWidth="1"/>
    <col min="3" max="3" width="10.5703125" style="2" bestFit="1" customWidth="1"/>
    <col min="4" max="4" width="13.85546875" style="2" bestFit="1" customWidth="1"/>
    <col min="5" max="5" width="8.42578125" style="2" bestFit="1" customWidth="1"/>
    <col min="6" max="7" width="9" style="2"/>
    <col min="8" max="9" width="13.140625" style="2" bestFit="1" customWidth="1"/>
    <col min="10" max="11" width="9" style="2"/>
    <col min="12" max="12" width="10.85546875" style="2" bestFit="1" customWidth="1"/>
    <col min="13" max="13" width="13.5703125" style="2" bestFit="1" customWidth="1"/>
    <col min="14" max="15" width="9" style="2"/>
    <col min="16" max="16" width="15" style="2" bestFit="1" customWidth="1"/>
    <col min="17" max="17" width="13.28515625" style="2" bestFit="1" customWidth="1"/>
    <col min="18" max="18" width="13.5703125" style="2" bestFit="1" customWidth="1"/>
    <col min="19" max="16384" width="9" style="2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H1" s="1" t="s">
        <v>3</v>
      </c>
      <c r="I1" s="1" t="s">
        <v>57</v>
      </c>
      <c r="L1" s="3" t="s">
        <v>58</v>
      </c>
      <c r="M1" t="s">
        <v>60</v>
      </c>
      <c r="N1"/>
      <c r="P1" s="3" t="s">
        <v>2</v>
      </c>
      <c r="Q1" s="3" t="s">
        <v>3</v>
      </c>
      <c r="R1" t="s">
        <v>60</v>
      </c>
    </row>
    <row r="2" spans="1:18" x14ac:dyDescent="0.3">
      <c r="A2" s="2">
        <v>1</v>
      </c>
      <c r="B2" s="2" t="s">
        <v>5</v>
      </c>
      <c r="C2" s="2" t="s">
        <v>44</v>
      </c>
      <c r="D2" s="2" t="s">
        <v>49</v>
      </c>
      <c r="E2" s="2">
        <v>408</v>
      </c>
      <c r="H2" s="2" t="str" cm="1">
        <f t="array" ref="H2:H9">_xlfn._xlws.SORT(_xlfn.UNIQUE(D2:D46),1,1)</f>
        <v>文具用品</v>
      </c>
      <c r="I2" s="2">
        <f>SUMIF($D$2:$D$46,H2,$E$2:$E$46)</f>
        <v>16856</v>
      </c>
      <c r="L2" s="4" t="s">
        <v>52</v>
      </c>
      <c r="M2" s="5">
        <v>16856</v>
      </c>
      <c r="N2"/>
      <c r="P2" t="s">
        <v>48</v>
      </c>
      <c r="Q2" t="s">
        <v>52</v>
      </c>
      <c r="R2" s="5">
        <v>4871</v>
      </c>
    </row>
    <row r="3" spans="1:18" x14ac:dyDescent="0.3">
      <c r="A3" s="2">
        <v>2</v>
      </c>
      <c r="B3" s="2" t="s">
        <v>6</v>
      </c>
      <c r="C3" s="2" t="s">
        <v>45</v>
      </c>
      <c r="D3" s="2" t="s">
        <v>50</v>
      </c>
      <c r="E3" s="2">
        <v>2967</v>
      </c>
      <c r="H3" s="2" t="str">
        <v>水電費</v>
      </c>
      <c r="I3" s="2">
        <f t="shared" ref="I3:I9" si="0">SUMIF($D$2:$D$46,H3,$E$2:$E$46)</f>
        <v>16265</v>
      </c>
      <c r="L3" s="4" t="s">
        <v>50</v>
      </c>
      <c r="M3" s="5">
        <v>16265</v>
      </c>
      <c r="N3"/>
      <c r="P3"/>
      <c r="Q3" t="s">
        <v>50</v>
      </c>
      <c r="R3" s="5">
        <v>1706</v>
      </c>
    </row>
    <row r="4" spans="1:18" x14ac:dyDescent="0.3">
      <c r="A4" s="2">
        <v>3</v>
      </c>
      <c r="B4" s="2" t="s">
        <v>7</v>
      </c>
      <c r="C4" s="2" t="s">
        <v>46</v>
      </c>
      <c r="D4" s="2" t="s">
        <v>51</v>
      </c>
      <c r="E4" s="2">
        <v>3104</v>
      </c>
      <c r="H4" s="2" t="str">
        <v>加班餐費</v>
      </c>
      <c r="I4" s="2">
        <f t="shared" si="0"/>
        <v>19478</v>
      </c>
      <c r="L4" s="4" t="s">
        <v>51</v>
      </c>
      <c r="M4" s="5">
        <v>19478</v>
      </c>
      <c r="N4"/>
      <c r="P4"/>
      <c r="Q4" t="s">
        <v>51</v>
      </c>
      <c r="R4" s="5">
        <v>1796</v>
      </c>
    </row>
    <row r="5" spans="1:18" x14ac:dyDescent="0.3">
      <c r="A5" s="2">
        <v>4</v>
      </c>
      <c r="B5" s="2" t="s">
        <v>8</v>
      </c>
      <c r="C5" s="2" t="s">
        <v>47</v>
      </c>
      <c r="D5" s="2" t="s">
        <v>51</v>
      </c>
      <c r="E5" s="2">
        <v>567</v>
      </c>
      <c r="H5" s="2" t="str">
        <v>交通費</v>
      </c>
      <c r="I5" s="2">
        <f t="shared" si="0"/>
        <v>9078</v>
      </c>
      <c r="L5" s="4" t="s">
        <v>56</v>
      </c>
      <c r="M5" s="5">
        <v>9078</v>
      </c>
      <c r="N5"/>
      <c r="P5"/>
      <c r="Q5" t="s">
        <v>56</v>
      </c>
      <c r="R5" s="5">
        <v>4470</v>
      </c>
    </row>
    <row r="6" spans="1:18" x14ac:dyDescent="0.3">
      <c r="A6" s="2">
        <v>5</v>
      </c>
      <c r="B6" s="2" t="s">
        <v>9</v>
      </c>
      <c r="C6" s="2" t="s">
        <v>47</v>
      </c>
      <c r="D6" s="2" t="s">
        <v>52</v>
      </c>
      <c r="E6" s="2">
        <v>4878</v>
      </c>
      <c r="H6" s="2" t="str">
        <v>差旅費</v>
      </c>
      <c r="I6" s="2">
        <f t="shared" si="0"/>
        <v>13492</v>
      </c>
      <c r="L6" s="4" t="s">
        <v>55</v>
      </c>
      <c r="M6" s="5">
        <v>13492</v>
      </c>
      <c r="N6"/>
      <c r="P6"/>
      <c r="Q6" t="s">
        <v>55</v>
      </c>
      <c r="R6" s="5">
        <v>3371</v>
      </c>
    </row>
    <row r="7" spans="1:18" x14ac:dyDescent="0.3">
      <c r="A7" s="2">
        <v>6</v>
      </c>
      <c r="B7" s="2" t="s">
        <v>10</v>
      </c>
      <c r="C7" s="2" t="s">
        <v>46</v>
      </c>
      <c r="D7" s="2" t="s">
        <v>53</v>
      </c>
      <c r="E7" s="2">
        <v>2003</v>
      </c>
      <c r="H7" s="2" t="str">
        <v>租金</v>
      </c>
      <c r="I7" s="2">
        <f t="shared" si="0"/>
        <v>16729</v>
      </c>
      <c r="L7" s="4" t="s">
        <v>53</v>
      </c>
      <c r="M7" s="5">
        <v>16729</v>
      </c>
      <c r="N7"/>
      <c r="P7"/>
      <c r="Q7" t="s">
        <v>53</v>
      </c>
      <c r="R7" s="5">
        <v>4862</v>
      </c>
    </row>
    <row r="8" spans="1:18" x14ac:dyDescent="0.3">
      <c r="A8" s="2">
        <v>7</v>
      </c>
      <c r="B8" s="2" t="s">
        <v>11</v>
      </c>
      <c r="C8" s="2" t="s">
        <v>45</v>
      </c>
      <c r="D8" s="2" t="s">
        <v>51</v>
      </c>
      <c r="E8" s="2">
        <v>1671</v>
      </c>
      <c r="H8" s="2" t="str">
        <v>訓練費</v>
      </c>
      <c r="I8" s="2">
        <f t="shared" si="0"/>
        <v>12030</v>
      </c>
      <c r="L8" s="4" t="s">
        <v>54</v>
      </c>
      <c r="M8" s="5">
        <v>12030</v>
      </c>
      <c r="N8"/>
      <c r="P8"/>
      <c r="Q8" t="s">
        <v>54</v>
      </c>
      <c r="R8" s="5">
        <v>7073</v>
      </c>
    </row>
    <row r="9" spans="1:18" x14ac:dyDescent="0.3">
      <c r="A9" s="2">
        <v>8</v>
      </c>
      <c r="B9" s="2" t="s">
        <v>12</v>
      </c>
      <c r="C9" s="2" t="s">
        <v>47</v>
      </c>
      <c r="D9" s="2" t="s">
        <v>50</v>
      </c>
      <c r="E9" s="2">
        <v>591</v>
      </c>
      <c r="H9" s="2" t="str">
        <v>雜支</v>
      </c>
      <c r="I9" s="2">
        <f t="shared" si="0"/>
        <v>11571</v>
      </c>
      <c r="L9" s="4" t="s">
        <v>49</v>
      </c>
      <c r="M9" s="5">
        <v>11571</v>
      </c>
      <c r="N9"/>
      <c r="P9"/>
      <c r="Q9" t="s">
        <v>49</v>
      </c>
      <c r="R9" s="5">
        <v>2509</v>
      </c>
    </row>
    <row r="10" spans="1:18" x14ac:dyDescent="0.3">
      <c r="A10" s="2">
        <v>9</v>
      </c>
      <c r="B10" s="2" t="s">
        <v>13</v>
      </c>
      <c r="C10" s="2" t="s">
        <v>47</v>
      </c>
      <c r="D10" s="2" t="s">
        <v>52</v>
      </c>
      <c r="E10" s="2">
        <v>3927</v>
      </c>
      <c r="L10" s="4" t="s">
        <v>59</v>
      </c>
      <c r="M10" s="5">
        <v>115499</v>
      </c>
      <c r="N10"/>
      <c r="P10" t="s">
        <v>61</v>
      </c>
      <c r="Q10"/>
      <c r="R10" s="5">
        <v>30658</v>
      </c>
    </row>
    <row r="11" spans="1:18" x14ac:dyDescent="0.3">
      <c r="A11" s="2">
        <v>10</v>
      </c>
      <c r="B11" s="2" t="s">
        <v>14</v>
      </c>
      <c r="C11" s="2" t="s">
        <v>45</v>
      </c>
      <c r="D11" s="2" t="s">
        <v>51</v>
      </c>
      <c r="E11" s="2">
        <v>195</v>
      </c>
      <c r="L11"/>
      <c r="M11"/>
      <c r="N11"/>
      <c r="P11" t="s">
        <v>45</v>
      </c>
      <c r="Q11" t="s">
        <v>50</v>
      </c>
      <c r="R11" s="5">
        <v>4961</v>
      </c>
    </row>
    <row r="12" spans="1:18" x14ac:dyDescent="0.3">
      <c r="A12" s="2">
        <v>11</v>
      </c>
      <c r="B12" s="2" t="s">
        <v>15</v>
      </c>
      <c r="C12" s="2" t="s">
        <v>48</v>
      </c>
      <c r="D12" s="2" t="s">
        <v>54</v>
      </c>
      <c r="E12" s="2">
        <v>2452</v>
      </c>
      <c r="L12"/>
      <c r="M12"/>
      <c r="N12"/>
      <c r="P12"/>
      <c r="Q12" t="s">
        <v>51</v>
      </c>
      <c r="R12" s="5">
        <v>3243</v>
      </c>
    </row>
    <row r="13" spans="1:18" x14ac:dyDescent="0.3">
      <c r="A13" s="2">
        <v>12</v>
      </c>
      <c r="B13" s="2" t="s">
        <v>16</v>
      </c>
      <c r="C13" s="2" t="s">
        <v>44</v>
      </c>
      <c r="D13" s="2" t="s">
        <v>49</v>
      </c>
      <c r="E13" s="2">
        <v>174</v>
      </c>
      <c r="L13"/>
      <c r="M13"/>
      <c r="N13"/>
      <c r="P13"/>
      <c r="Q13" t="s">
        <v>56</v>
      </c>
      <c r="R13" s="5">
        <v>4608</v>
      </c>
    </row>
    <row r="14" spans="1:18" x14ac:dyDescent="0.3">
      <c r="A14" s="2">
        <v>13</v>
      </c>
      <c r="B14" s="2" t="s">
        <v>17</v>
      </c>
      <c r="C14" s="2" t="s">
        <v>44</v>
      </c>
      <c r="D14" s="2" t="s">
        <v>55</v>
      </c>
      <c r="E14" s="2">
        <v>1929</v>
      </c>
      <c r="L14"/>
      <c r="M14"/>
      <c r="N14"/>
      <c r="P14"/>
      <c r="Q14" t="s">
        <v>55</v>
      </c>
      <c r="R14" s="5">
        <v>4001</v>
      </c>
    </row>
    <row r="15" spans="1:18" x14ac:dyDescent="0.3">
      <c r="A15" s="2">
        <v>14</v>
      </c>
      <c r="B15" s="2" t="s">
        <v>18</v>
      </c>
      <c r="C15" s="2" t="s">
        <v>48</v>
      </c>
      <c r="D15" s="2" t="s">
        <v>50</v>
      </c>
      <c r="E15" s="2">
        <v>1706</v>
      </c>
      <c r="L15"/>
      <c r="M15"/>
      <c r="N15"/>
      <c r="P15"/>
      <c r="Q15" t="s">
        <v>53</v>
      </c>
      <c r="R15" s="5">
        <v>4733</v>
      </c>
    </row>
    <row r="16" spans="1:18" x14ac:dyDescent="0.3">
      <c r="A16" s="2">
        <v>15</v>
      </c>
      <c r="B16" s="2" t="s">
        <v>19</v>
      </c>
      <c r="C16" s="2" t="s">
        <v>48</v>
      </c>
      <c r="D16" s="2" t="s">
        <v>55</v>
      </c>
      <c r="E16" s="2">
        <v>3371</v>
      </c>
      <c r="L16"/>
      <c r="M16"/>
      <c r="N16"/>
      <c r="P16"/>
      <c r="Q16" t="s">
        <v>54</v>
      </c>
      <c r="R16" s="5">
        <v>4493</v>
      </c>
    </row>
    <row r="17" spans="1:18" x14ac:dyDescent="0.3">
      <c r="A17" s="2">
        <v>16</v>
      </c>
      <c r="B17" s="2" t="s">
        <v>8</v>
      </c>
      <c r="C17" s="2" t="s">
        <v>46</v>
      </c>
      <c r="D17" s="2" t="s">
        <v>51</v>
      </c>
      <c r="E17" s="2">
        <v>313</v>
      </c>
      <c r="L17"/>
      <c r="M17"/>
      <c r="N17"/>
      <c r="P17"/>
      <c r="Q17" t="s">
        <v>49</v>
      </c>
      <c r="R17" s="5">
        <v>2038</v>
      </c>
    </row>
    <row r="18" spans="1:18" x14ac:dyDescent="0.3">
      <c r="A18" s="2">
        <v>17</v>
      </c>
      <c r="B18" s="2" t="s">
        <v>20</v>
      </c>
      <c r="C18" s="2" t="s">
        <v>45</v>
      </c>
      <c r="D18" s="2" t="s">
        <v>51</v>
      </c>
      <c r="E18" s="2">
        <v>1377</v>
      </c>
      <c r="L18"/>
      <c r="M18"/>
      <c r="N18"/>
      <c r="P18" t="s">
        <v>62</v>
      </c>
      <c r="Q18"/>
      <c r="R18" s="5">
        <v>28077</v>
      </c>
    </row>
    <row r="19" spans="1:18" x14ac:dyDescent="0.3">
      <c r="A19" s="2">
        <v>18</v>
      </c>
      <c r="B19" s="2" t="s">
        <v>21</v>
      </c>
      <c r="C19" s="2" t="s">
        <v>47</v>
      </c>
      <c r="D19" s="2" t="s">
        <v>53</v>
      </c>
      <c r="E19" s="2">
        <v>450</v>
      </c>
      <c r="P19" t="s">
        <v>46</v>
      </c>
      <c r="Q19" t="s">
        <v>50</v>
      </c>
      <c r="R19" s="5">
        <v>5994</v>
      </c>
    </row>
    <row r="20" spans="1:18" x14ac:dyDescent="0.3">
      <c r="A20" s="2">
        <v>19</v>
      </c>
      <c r="B20" s="2" t="s">
        <v>22</v>
      </c>
      <c r="C20" s="2" t="s">
        <v>47</v>
      </c>
      <c r="D20" s="2" t="s">
        <v>54</v>
      </c>
      <c r="E20" s="2">
        <v>464</v>
      </c>
      <c r="P20"/>
      <c r="Q20" t="s">
        <v>51</v>
      </c>
      <c r="R20" s="5">
        <v>3417</v>
      </c>
    </row>
    <row r="21" spans="1:18" x14ac:dyDescent="0.3">
      <c r="A21" s="2">
        <v>20</v>
      </c>
      <c r="B21" s="2" t="s">
        <v>5</v>
      </c>
      <c r="C21" s="2" t="s">
        <v>44</v>
      </c>
      <c r="D21" s="2" t="s">
        <v>55</v>
      </c>
      <c r="E21" s="2">
        <v>802</v>
      </c>
      <c r="P21"/>
      <c r="Q21" t="s">
        <v>53</v>
      </c>
      <c r="R21" s="5">
        <v>2003</v>
      </c>
    </row>
    <row r="22" spans="1:18" x14ac:dyDescent="0.3">
      <c r="A22" s="2">
        <v>21</v>
      </c>
      <c r="B22" s="2" t="s">
        <v>23</v>
      </c>
      <c r="C22" s="2" t="s">
        <v>45</v>
      </c>
      <c r="D22" s="2" t="s">
        <v>53</v>
      </c>
      <c r="E22" s="2">
        <v>2666</v>
      </c>
      <c r="P22" t="s">
        <v>63</v>
      </c>
      <c r="Q22"/>
      <c r="R22" s="5">
        <v>11414</v>
      </c>
    </row>
    <row r="23" spans="1:18" x14ac:dyDescent="0.3">
      <c r="A23" s="2">
        <v>22</v>
      </c>
      <c r="B23" s="2" t="s">
        <v>24</v>
      </c>
      <c r="C23" s="2" t="s">
        <v>44</v>
      </c>
      <c r="D23" s="2" t="s">
        <v>49</v>
      </c>
      <c r="E23" s="2">
        <v>2578</v>
      </c>
      <c r="P23" t="s">
        <v>44</v>
      </c>
      <c r="Q23" t="s">
        <v>52</v>
      </c>
      <c r="R23" s="5">
        <v>3180</v>
      </c>
    </row>
    <row r="24" spans="1:18" x14ac:dyDescent="0.3">
      <c r="A24" s="2">
        <v>23</v>
      </c>
      <c r="B24" s="2" t="s">
        <v>24</v>
      </c>
      <c r="C24" s="2" t="s">
        <v>45</v>
      </c>
      <c r="D24" s="2" t="s">
        <v>54</v>
      </c>
      <c r="E24" s="2">
        <v>4493</v>
      </c>
      <c r="P24"/>
      <c r="Q24" t="s">
        <v>51</v>
      </c>
      <c r="R24" s="5">
        <v>4788</v>
      </c>
    </row>
    <row r="25" spans="1:18" x14ac:dyDescent="0.3">
      <c r="A25" s="2">
        <v>24</v>
      </c>
      <c r="B25" s="2" t="s">
        <v>25</v>
      </c>
      <c r="C25" s="2" t="s">
        <v>47</v>
      </c>
      <c r="D25" s="2" t="s">
        <v>50</v>
      </c>
      <c r="E25" s="2">
        <v>3013</v>
      </c>
      <c r="P25"/>
      <c r="Q25" t="s">
        <v>55</v>
      </c>
      <c r="R25" s="5">
        <v>6120</v>
      </c>
    </row>
    <row r="26" spans="1:18" x14ac:dyDescent="0.3">
      <c r="A26" s="2">
        <v>25</v>
      </c>
      <c r="B26" s="2" t="s">
        <v>26</v>
      </c>
      <c r="C26" s="2" t="s">
        <v>48</v>
      </c>
      <c r="D26" s="2" t="s">
        <v>53</v>
      </c>
      <c r="E26" s="2">
        <v>4862</v>
      </c>
      <c r="P26"/>
      <c r="Q26" t="s">
        <v>53</v>
      </c>
      <c r="R26" s="5">
        <v>4681</v>
      </c>
    </row>
    <row r="27" spans="1:18" x14ac:dyDescent="0.3">
      <c r="A27" s="2">
        <v>26</v>
      </c>
      <c r="B27" s="2" t="s">
        <v>27</v>
      </c>
      <c r="C27" s="2" t="s">
        <v>44</v>
      </c>
      <c r="D27" s="2" t="s">
        <v>52</v>
      </c>
      <c r="E27" s="2">
        <v>3180</v>
      </c>
      <c r="P27"/>
      <c r="Q27" t="s">
        <v>49</v>
      </c>
      <c r="R27" s="5">
        <v>3160</v>
      </c>
    </row>
    <row r="28" spans="1:18" x14ac:dyDescent="0.3">
      <c r="A28" s="2">
        <v>27</v>
      </c>
      <c r="B28" s="2" t="s">
        <v>28</v>
      </c>
      <c r="C28" s="2" t="s">
        <v>44</v>
      </c>
      <c r="D28" s="2" t="s">
        <v>53</v>
      </c>
      <c r="E28" s="2">
        <v>4681</v>
      </c>
      <c r="P28" t="s">
        <v>64</v>
      </c>
      <c r="Q28"/>
      <c r="R28" s="5">
        <v>21929</v>
      </c>
    </row>
    <row r="29" spans="1:18" x14ac:dyDescent="0.3">
      <c r="A29" s="2">
        <v>28</v>
      </c>
      <c r="B29" s="2" t="s">
        <v>29</v>
      </c>
      <c r="C29" s="2" t="s">
        <v>44</v>
      </c>
      <c r="D29" s="2" t="s">
        <v>51</v>
      </c>
      <c r="E29" s="2">
        <v>4788</v>
      </c>
      <c r="P29" t="s">
        <v>47</v>
      </c>
      <c r="Q29" t="s">
        <v>52</v>
      </c>
      <c r="R29" s="5">
        <v>8805</v>
      </c>
    </row>
    <row r="30" spans="1:18" x14ac:dyDescent="0.3">
      <c r="A30" s="2">
        <v>29</v>
      </c>
      <c r="B30" s="2" t="s">
        <v>30</v>
      </c>
      <c r="C30" s="2" t="s">
        <v>47</v>
      </c>
      <c r="D30" s="2" t="s">
        <v>49</v>
      </c>
      <c r="E30" s="2">
        <v>3864</v>
      </c>
      <c r="P30"/>
      <c r="Q30" t="s">
        <v>50</v>
      </c>
      <c r="R30" s="5">
        <v>3604</v>
      </c>
    </row>
    <row r="31" spans="1:18" x14ac:dyDescent="0.3">
      <c r="A31" s="2">
        <v>30</v>
      </c>
      <c r="B31" s="2" t="s">
        <v>31</v>
      </c>
      <c r="C31" s="2" t="s">
        <v>45</v>
      </c>
      <c r="D31" s="2" t="s">
        <v>50</v>
      </c>
      <c r="E31" s="2">
        <v>1994</v>
      </c>
      <c r="P31"/>
      <c r="Q31" t="s">
        <v>51</v>
      </c>
      <c r="R31" s="5">
        <v>6234</v>
      </c>
    </row>
    <row r="32" spans="1:18" x14ac:dyDescent="0.3">
      <c r="A32" s="2">
        <v>31</v>
      </c>
      <c r="B32" s="2" t="s">
        <v>32</v>
      </c>
      <c r="C32" s="2" t="s">
        <v>48</v>
      </c>
      <c r="D32" s="2" t="s">
        <v>54</v>
      </c>
      <c r="E32" s="2">
        <v>2087</v>
      </c>
      <c r="P32"/>
      <c r="Q32" t="s">
        <v>53</v>
      </c>
      <c r="R32" s="5">
        <v>450</v>
      </c>
    </row>
    <row r="33" spans="1:18" x14ac:dyDescent="0.3">
      <c r="A33" s="2">
        <v>32</v>
      </c>
      <c r="B33" s="2" t="s">
        <v>33</v>
      </c>
      <c r="C33" s="2" t="s">
        <v>48</v>
      </c>
      <c r="D33" s="2" t="s">
        <v>54</v>
      </c>
      <c r="E33" s="2">
        <v>2534</v>
      </c>
      <c r="P33"/>
      <c r="Q33" t="s">
        <v>54</v>
      </c>
      <c r="R33" s="5">
        <v>464</v>
      </c>
    </row>
    <row r="34" spans="1:18" x14ac:dyDescent="0.3">
      <c r="A34" s="2">
        <v>33</v>
      </c>
      <c r="B34" s="2" t="s">
        <v>24</v>
      </c>
      <c r="C34" s="2" t="s">
        <v>45</v>
      </c>
      <c r="D34" s="2" t="s">
        <v>56</v>
      </c>
      <c r="E34" s="2">
        <v>4608</v>
      </c>
      <c r="P34"/>
      <c r="Q34" t="s">
        <v>49</v>
      </c>
      <c r="R34" s="5">
        <v>3864</v>
      </c>
    </row>
    <row r="35" spans="1:18" x14ac:dyDescent="0.3">
      <c r="A35" s="2">
        <v>34</v>
      </c>
      <c r="B35" s="2" t="s">
        <v>34</v>
      </c>
      <c r="C35" s="2" t="s">
        <v>45</v>
      </c>
      <c r="D35" s="2" t="s">
        <v>53</v>
      </c>
      <c r="E35" s="2">
        <v>2067</v>
      </c>
      <c r="P35" t="s">
        <v>65</v>
      </c>
      <c r="Q35"/>
      <c r="R35" s="5">
        <v>23421</v>
      </c>
    </row>
    <row r="36" spans="1:18" x14ac:dyDescent="0.3">
      <c r="A36" s="2">
        <v>35</v>
      </c>
      <c r="B36" s="2" t="s">
        <v>35</v>
      </c>
      <c r="C36" s="2" t="s">
        <v>45</v>
      </c>
      <c r="D36" s="2" t="s">
        <v>55</v>
      </c>
      <c r="E36" s="2">
        <v>4001</v>
      </c>
      <c r="P36" t="s">
        <v>59</v>
      </c>
      <c r="Q36"/>
      <c r="R36" s="5">
        <v>115499</v>
      </c>
    </row>
    <row r="37" spans="1:18" x14ac:dyDescent="0.3">
      <c r="A37" s="2">
        <v>36</v>
      </c>
      <c r="B37" s="2" t="s">
        <v>36</v>
      </c>
      <c r="C37" s="2" t="s">
        <v>44</v>
      </c>
      <c r="D37" s="2" t="s">
        <v>55</v>
      </c>
      <c r="E37" s="2">
        <v>3389</v>
      </c>
    </row>
    <row r="38" spans="1:18" x14ac:dyDescent="0.3">
      <c r="A38" s="2">
        <v>37</v>
      </c>
      <c r="B38" s="2" t="s">
        <v>37</v>
      </c>
      <c r="C38" s="2" t="s">
        <v>48</v>
      </c>
      <c r="D38" s="2" t="s">
        <v>56</v>
      </c>
      <c r="E38" s="2">
        <v>4470</v>
      </c>
    </row>
    <row r="39" spans="1:18" x14ac:dyDescent="0.3">
      <c r="A39" s="2">
        <v>38</v>
      </c>
      <c r="B39" s="2" t="s">
        <v>38</v>
      </c>
      <c r="C39" s="2" t="s">
        <v>48</v>
      </c>
      <c r="D39" s="2" t="s">
        <v>52</v>
      </c>
      <c r="E39" s="2">
        <v>4871</v>
      </c>
    </row>
    <row r="40" spans="1:18" x14ac:dyDescent="0.3">
      <c r="A40" s="2">
        <v>39</v>
      </c>
      <c r="B40" s="2" t="s">
        <v>20</v>
      </c>
      <c r="C40" s="2" t="s">
        <v>47</v>
      </c>
      <c r="D40" s="2" t="s">
        <v>51</v>
      </c>
      <c r="E40" s="2">
        <v>966</v>
      </c>
    </row>
    <row r="41" spans="1:18" x14ac:dyDescent="0.3">
      <c r="A41" s="2">
        <v>40</v>
      </c>
      <c r="B41" s="2" t="s">
        <v>39</v>
      </c>
      <c r="C41" s="2" t="s">
        <v>48</v>
      </c>
      <c r="D41" s="2" t="s">
        <v>49</v>
      </c>
      <c r="E41" s="2">
        <v>2509</v>
      </c>
    </row>
    <row r="42" spans="1:18" x14ac:dyDescent="0.3">
      <c r="A42" s="2">
        <v>41</v>
      </c>
      <c r="B42" s="2" t="s">
        <v>40</v>
      </c>
      <c r="C42" s="2" t="s">
        <v>47</v>
      </c>
      <c r="D42" s="2" t="s">
        <v>51</v>
      </c>
      <c r="E42" s="2">
        <v>4701</v>
      </c>
    </row>
    <row r="43" spans="1:18" x14ac:dyDescent="0.3">
      <c r="A43" s="2">
        <v>42</v>
      </c>
      <c r="B43" s="2" t="s">
        <v>41</v>
      </c>
      <c r="C43" s="2" t="s">
        <v>46</v>
      </c>
      <c r="D43" s="2" t="s">
        <v>50</v>
      </c>
      <c r="E43" s="2">
        <v>4650</v>
      </c>
    </row>
    <row r="44" spans="1:18" x14ac:dyDescent="0.3">
      <c r="A44" s="2">
        <v>43</v>
      </c>
      <c r="B44" s="2" t="s">
        <v>27</v>
      </c>
      <c r="C44" s="2" t="s">
        <v>45</v>
      </c>
      <c r="D44" s="2" t="s">
        <v>49</v>
      </c>
      <c r="E44" s="2">
        <v>2038</v>
      </c>
    </row>
    <row r="45" spans="1:18" x14ac:dyDescent="0.3">
      <c r="A45" s="2">
        <v>44</v>
      </c>
      <c r="B45" s="2" t="s">
        <v>42</v>
      </c>
      <c r="C45" s="2" t="s">
        <v>46</v>
      </c>
      <c r="D45" s="2" t="s">
        <v>50</v>
      </c>
      <c r="E45" s="2">
        <v>1344</v>
      </c>
    </row>
    <row r="46" spans="1:18" x14ac:dyDescent="0.3">
      <c r="A46" s="2">
        <v>45</v>
      </c>
      <c r="B46" s="2" t="s">
        <v>43</v>
      </c>
      <c r="C46" s="2" t="s">
        <v>48</v>
      </c>
      <c r="D46" s="2" t="s">
        <v>51</v>
      </c>
      <c r="E46" s="2">
        <v>1796</v>
      </c>
    </row>
  </sheetData>
  <phoneticPr fontId="1" type="noConversion"/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莊圓</dc:creator>
  <cp:lastModifiedBy>圓 莊</cp:lastModifiedBy>
  <dcterms:created xsi:type="dcterms:W3CDTF">2025-07-26T03:32:49Z</dcterms:created>
  <dcterms:modified xsi:type="dcterms:W3CDTF">2026-03-26T03:03:08Z</dcterms:modified>
</cp:coreProperties>
</file>