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D:\xampp\htdocs\kungba\views\excel\data\"/>
    </mc:Choice>
  </mc:AlternateContent>
  <xr:revisionPtr revIDLastSave="0" documentId="13_ncr:1_{EDCC2D90-EA0D-4821-9EB8-EBFEFED86DB2}" xr6:coauthVersionLast="47" xr6:coauthVersionMax="47" xr10:uidLastSave="{00000000-0000-0000-0000-000000000000}"/>
  <bookViews>
    <workbookView xWindow="-108" yWindow="-108" windowWidth="23256" windowHeight="12576" xr2:uid="{F8B56694-C098-48D4-9851-35C57F1C5200}"/>
  </bookViews>
  <sheets>
    <sheet name="班級學生成績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" i="1" l="1"/>
  <c r="J4" i="1"/>
  <c r="J5" i="1"/>
  <c r="J6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K102" i="1" s="1"/>
  <c r="N3" i="1" a="1"/>
  <c r="N3" i="1" s="1"/>
  <c r="K101" i="1" l="1"/>
  <c r="L77" i="1" a="1"/>
  <c r="L77" i="1" s="1"/>
  <c r="L96" i="1" a="1"/>
  <c r="L96" i="1" s="1"/>
  <c r="L91" i="1" a="1"/>
  <c r="L91" i="1" s="1"/>
  <c r="K87" i="1"/>
  <c r="L75" i="1" a="1"/>
  <c r="L75" i="1" s="1"/>
  <c r="K71" i="1"/>
  <c r="K67" i="1"/>
  <c r="K63" i="1"/>
  <c r="K59" i="1"/>
  <c r="K55" i="1"/>
  <c r="K51" i="1"/>
  <c r="K47" i="1"/>
  <c r="K43" i="1"/>
  <c r="K39" i="1"/>
  <c r="K35" i="1"/>
  <c r="K31" i="1"/>
  <c r="K27" i="1"/>
  <c r="K23" i="1"/>
  <c r="K19" i="1"/>
  <c r="K15" i="1"/>
  <c r="K11" i="1"/>
  <c r="K7" i="1"/>
  <c r="L69" i="1" a="1"/>
  <c r="L69" i="1" s="1"/>
  <c r="L61" i="1" a="1"/>
  <c r="L61" i="1" s="1"/>
  <c r="L53" i="1" a="1"/>
  <c r="L53" i="1" s="1"/>
  <c r="K90" i="1"/>
  <c r="L88" i="1" a="1"/>
  <c r="L88" i="1" s="1"/>
  <c r="K82" i="1"/>
  <c r="L80" i="1" a="1"/>
  <c r="L80" i="1" s="1"/>
  <c r="K74" i="1"/>
  <c r="K70" i="1"/>
  <c r="K66" i="1"/>
  <c r="K62" i="1"/>
  <c r="K58" i="1"/>
  <c r="K54" i="1"/>
  <c r="K50" i="1"/>
  <c r="K46" i="1"/>
  <c r="K42" i="1"/>
  <c r="K38" i="1"/>
  <c r="K34" i="1"/>
  <c r="K30" i="1"/>
  <c r="K26" i="1"/>
  <c r="K22" i="1"/>
  <c r="K18" i="1"/>
  <c r="K14" i="1"/>
  <c r="K10" i="1"/>
  <c r="K6" i="1"/>
  <c r="L93" i="1" a="1"/>
  <c r="L93" i="1" s="1"/>
  <c r="K98" i="1"/>
  <c r="L99" i="1" a="1"/>
  <c r="L99" i="1" s="1"/>
  <c r="K95" i="1"/>
  <c r="L83" i="1" a="1"/>
  <c r="L83" i="1" s="1"/>
  <c r="K79" i="1"/>
  <c r="L8" i="1" a="1"/>
  <c r="L8" i="1" s="1"/>
  <c r="K93" i="1"/>
  <c r="K85" i="1"/>
  <c r="K77" i="1"/>
  <c r="K69" i="1"/>
  <c r="K61" i="1"/>
  <c r="K53" i="1"/>
  <c r="K45" i="1"/>
  <c r="K41" i="1"/>
  <c r="K33" i="1"/>
  <c r="K29" i="1"/>
  <c r="K25" i="1"/>
  <c r="K21" i="1"/>
  <c r="K17" i="1"/>
  <c r="K13" i="1"/>
  <c r="K9" i="1"/>
  <c r="K5" i="1"/>
  <c r="L90" i="1" a="1"/>
  <c r="L90" i="1" s="1"/>
  <c r="L82" i="1" a="1"/>
  <c r="L82" i="1" s="1"/>
  <c r="L74" i="1" a="1"/>
  <c r="L74" i="1" s="1"/>
  <c r="L66" i="1" a="1"/>
  <c r="L66" i="1" s="1"/>
  <c r="L58" i="1" a="1"/>
  <c r="L58" i="1" s="1"/>
  <c r="L50" i="1" a="1"/>
  <c r="L50" i="1" s="1"/>
  <c r="L45" i="1" a="1"/>
  <c r="L45" i="1" s="1"/>
  <c r="L42" i="1" a="1"/>
  <c r="L42" i="1" s="1"/>
  <c r="L37" i="1" a="1"/>
  <c r="L37" i="1" s="1"/>
  <c r="L34" i="1" a="1"/>
  <c r="L34" i="1" s="1"/>
  <c r="L29" i="1" a="1"/>
  <c r="L29" i="1" s="1"/>
  <c r="L26" i="1" a="1"/>
  <c r="L26" i="1" s="1"/>
  <c r="L21" i="1" a="1"/>
  <c r="L21" i="1" s="1"/>
  <c r="L18" i="1" a="1"/>
  <c r="L18" i="1" s="1"/>
  <c r="L13" i="1" a="1"/>
  <c r="L13" i="1" s="1"/>
  <c r="L10" i="1" a="1"/>
  <c r="L10" i="1" s="1"/>
  <c r="L5" i="1" a="1"/>
  <c r="L5" i="1" s="1"/>
  <c r="L101" i="1" a="1"/>
  <c r="L101" i="1" s="1"/>
  <c r="K100" i="1"/>
  <c r="K96" i="1"/>
  <c r="K92" i="1"/>
  <c r="K88" i="1"/>
  <c r="K84" i="1"/>
  <c r="K80" i="1"/>
  <c r="K76" i="1"/>
  <c r="K72" i="1"/>
  <c r="K68" i="1"/>
  <c r="K64" i="1"/>
  <c r="K60" i="1"/>
  <c r="K56" i="1"/>
  <c r="K52" i="1"/>
  <c r="K48" i="1"/>
  <c r="K44" i="1"/>
  <c r="K40" i="1"/>
  <c r="K36" i="1"/>
  <c r="K32" i="1"/>
  <c r="K28" i="1"/>
  <c r="K24" i="1"/>
  <c r="K20" i="1"/>
  <c r="K16" i="1"/>
  <c r="K12" i="1"/>
  <c r="K8" i="1"/>
  <c r="K4" i="1"/>
  <c r="L95" i="1" a="1"/>
  <c r="L95" i="1" s="1"/>
  <c r="L84" i="1" a="1"/>
  <c r="L84" i="1" s="1"/>
  <c r="L79" i="1" a="1"/>
  <c r="L79" i="1" s="1"/>
  <c r="L68" i="1" a="1"/>
  <c r="L68" i="1" s="1"/>
  <c r="L63" i="1" a="1"/>
  <c r="L63" i="1" s="1"/>
  <c r="L55" i="1" a="1"/>
  <c r="L55" i="1" s="1"/>
  <c r="L47" i="1" a="1"/>
  <c r="L47" i="1" s="1"/>
  <c r="L44" i="1" a="1"/>
  <c r="L44" i="1" s="1"/>
  <c r="L39" i="1" a="1"/>
  <c r="L39" i="1" s="1"/>
  <c r="L36" i="1" a="1"/>
  <c r="L36" i="1" s="1"/>
  <c r="L31" i="1" a="1"/>
  <c r="L31" i="1" s="1"/>
  <c r="L28" i="1" a="1"/>
  <c r="L28" i="1" s="1"/>
  <c r="L23" i="1" a="1"/>
  <c r="L23" i="1" s="1"/>
  <c r="L20" i="1" a="1"/>
  <c r="L20" i="1" s="1"/>
  <c r="L15" i="1" a="1"/>
  <c r="L15" i="1" s="1"/>
  <c r="L12" i="1" a="1"/>
  <c r="L12" i="1" s="1"/>
  <c r="L7" i="1" a="1"/>
  <c r="L7" i="1" s="1"/>
  <c r="L4" i="1" a="1"/>
  <c r="L4" i="1" s="1"/>
  <c r="L98" i="1" a="1"/>
  <c r="L98" i="1" s="1"/>
  <c r="L85" i="1" a="1"/>
  <c r="L85" i="1" s="1"/>
  <c r="L100" i="1" a="1"/>
  <c r="L100" i="1" s="1"/>
  <c r="L92" i="1" a="1"/>
  <c r="L92" i="1" s="1"/>
  <c r="L87" i="1" a="1"/>
  <c r="L87" i="1" s="1"/>
  <c r="L76" i="1" a="1"/>
  <c r="L76" i="1" s="1"/>
  <c r="L71" i="1" a="1"/>
  <c r="L71" i="1" s="1"/>
  <c r="L60" i="1" a="1"/>
  <c r="L60" i="1" s="1"/>
  <c r="L52" i="1" a="1"/>
  <c r="L52" i="1" s="1"/>
  <c r="K3" i="1"/>
  <c r="K99" i="1"/>
  <c r="K91" i="1"/>
  <c r="K83" i="1"/>
  <c r="K75" i="1"/>
  <c r="L3" i="1" a="1"/>
  <c r="L3" i="1" s="1"/>
  <c r="L97" i="1" a="1"/>
  <c r="L97" i="1" s="1"/>
  <c r="L94" i="1" a="1"/>
  <c r="L94" i="1" s="1"/>
  <c r="L89" i="1" a="1"/>
  <c r="L89" i="1" s="1"/>
  <c r="L86" i="1" a="1"/>
  <c r="L86" i="1" s="1"/>
  <c r="L81" i="1" a="1"/>
  <c r="L81" i="1" s="1"/>
  <c r="L78" i="1" a="1"/>
  <c r="L78" i="1" s="1"/>
  <c r="L73" i="1" a="1"/>
  <c r="L73" i="1" s="1"/>
  <c r="L70" i="1" a="1"/>
  <c r="L70" i="1" s="1"/>
  <c r="L65" i="1" a="1"/>
  <c r="L65" i="1" s="1"/>
  <c r="L62" i="1" a="1"/>
  <c r="L62" i="1" s="1"/>
  <c r="L57" i="1" a="1"/>
  <c r="L57" i="1" s="1"/>
  <c r="L54" i="1" a="1"/>
  <c r="L54" i="1" s="1"/>
  <c r="L49" i="1" a="1"/>
  <c r="L49" i="1" s="1"/>
  <c r="L46" i="1" a="1"/>
  <c r="L46" i="1" s="1"/>
  <c r="L41" i="1" a="1"/>
  <c r="L41" i="1" s="1"/>
  <c r="L38" i="1" a="1"/>
  <c r="L38" i="1" s="1"/>
  <c r="L33" i="1" a="1"/>
  <c r="L33" i="1" s="1"/>
  <c r="L30" i="1" a="1"/>
  <c r="L30" i="1" s="1"/>
  <c r="L25" i="1" a="1"/>
  <c r="L25" i="1" s="1"/>
  <c r="L22" i="1" a="1"/>
  <c r="L22" i="1" s="1"/>
  <c r="L17" i="1" a="1"/>
  <c r="L17" i="1" s="1"/>
  <c r="L14" i="1" a="1"/>
  <c r="L14" i="1" s="1"/>
  <c r="L9" i="1" a="1"/>
  <c r="L9" i="1" s="1"/>
  <c r="L6" i="1" a="1"/>
  <c r="L6" i="1" s="1"/>
  <c r="K97" i="1"/>
  <c r="K89" i="1"/>
  <c r="K81" i="1"/>
  <c r="K73" i="1"/>
  <c r="K65" i="1"/>
  <c r="K57" i="1"/>
  <c r="K49" i="1"/>
  <c r="K37" i="1"/>
  <c r="K94" i="1"/>
  <c r="K86" i="1"/>
  <c r="K78" i="1"/>
  <c r="L102" i="1" a="1"/>
  <c r="L102" i="1" s="1"/>
  <c r="L72" i="1" a="1"/>
  <c r="L72" i="1" s="1"/>
  <c r="L67" i="1" a="1"/>
  <c r="L67" i="1" s="1"/>
  <c r="L64" i="1" a="1"/>
  <c r="L64" i="1" s="1"/>
  <c r="L59" i="1" a="1"/>
  <c r="L59" i="1" s="1"/>
  <c r="L56" i="1" a="1"/>
  <c r="L56" i="1" s="1"/>
  <c r="L51" i="1" a="1"/>
  <c r="L51" i="1" s="1"/>
  <c r="L48" i="1" a="1"/>
  <c r="L48" i="1" s="1"/>
  <c r="L43" i="1" a="1"/>
  <c r="L43" i="1" s="1"/>
  <c r="L40" i="1" a="1"/>
  <c r="L40" i="1" s="1"/>
  <c r="L35" i="1" a="1"/>
  <c r="L35" i="1" s="1"/>
  <c r="L32" i="1" a="1"/>
  <c r="L32" i="1" s="1"/>
  <c r="L27" i="1" a="1"/>
  <c r="L27" i="1" s="1"/>
  <c r="L24" i="1" a="1"/>
  <c r="L24" i="1" s="1"/>
  <c r="L19" i="1" a="1"/>
  <c r="L19" i="1" s="1"/>
  <c r="L16" i="1" a="1"/>
  <c r="L16" i="1" s="1"/>
  <c r="L11" i="1" a="1"/>
  <c r="L11" i="1" s="1"/>
  <c r="O5" i="1" l="1" a="1"/>
  <c r="O5" i="1" s="1"/>
  <c r="O3" i="1" a="1"/>
  <c r="O3" i="1" s="1"/>
  <c r="O4" i="1" a="1"/>
  <c r="O4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<sst xmlns="http://schemas.openxmlformats.org/spreadsheetml/2006/main" count="312" uniqueCount="180">
  <si>
    <t>學生編號</t>
  </si>
  <si>
    <t>學生姓名</t>
  </si>
  <si>
    <t>班級</t>
  </si>
  <si>
    <t>國文成績</t>
  </si>
  <si>
    <t>英文成績</t>
  </si>
  <si>
    <t>數學成績</t>
  </si>
  <si>
    <t>自然成績</t>
  </si>
  <si>
    <t>社會成績</t>
  </si>
  <si>
    <t>A001</t>
  </si>
  <si>
    <t>黃子豪</t>
  </si>
  <si>
    <t>A</t>
  </si>
  <si>
    <t>A002</t>
  </si>
  <si>
    <t>黃志強</t>
  </si>
  <si>
    <t>A003</t>
  </si>
  <si>
    <t>李美玲</t>
  </si>
  <si>
    <t>A004</t>
  </si>
  <si>
    <t>王子豪</t>
  </si>
  <si>
    <t>A005</t>
  </si>
  <si>
    <t>黃志偉</t>
  </si>
  <si>
    <t>A006</t>
  </si>
  <si>
    <t>劉曉華</t>
  </si>
  <si>
    <t>A007</t>
  </si>
  <si>
    <t>周欣怡</t>
  </si>
  <si>
    <t>A008</t>
  </si>
  <si>
    <t>陳曉華</t>
  </si>
  <si>
    <t>A009</t>
  </si>
  <si>
    <t>黃曉華</t>
  </si>
  <si>
    <t>A010</t>
  </si>
  <si>
    <t>張子豪</t>
  </si>
  <si>
    <t>A011</t>
  </si>
  <si>
    <t>張志強</t>
  </si>
  <si>
    <t>A012</t>
  </si>
  <si>
    <t>趙子豪</t>
  </si>
  <si>
    <t>A013</t>
  </si>
  <si>
    <t>楊志強</t>
  </si>
  <si>
    <t>A014</t>
  </si>
  <si>
    <t>劉美玲</t>
  </si>
  <si>
    <t>A015</t>
  </si>
  <si>
    <t>趙欣怡</t>
  </si>
  <si>
    <t>A016</t>
  </si>
  <si>
    <t>李志強</t>
  </si>
  <si>
    <t>A017</t>
  </si>
  <si>
    <t>A018</t>
  </si>
  <si>
    <t>A019</t>
  </si>
  <si>
    <t>周曉華</t>
  </si>
  <si>
    <t>A020</t>
  </si>
  <si>
    <t>趙小明</t>
  </si>
  <si>
    <t>A021</t>
  </si>
  <si>
    <t>劉小明</t>
  </si>
  <si>
    <t>A022</t>
  </si>
  <si>
    <t>劉建國</t>
  </si>
  <si>
    <t>A023</t>
  </si>
  <si>
    <t>A024</t>
  </si>
  <si>
    <t>王佳瑩</t>
  </si>
  <si>
    <t>A025</t>
  </si>
  <si>
    <t>劉志強</t>
  </si>
  <si>
    <t>A026</t>
  </si>
  <si>
    <t>趙俊傑</t>
  </si>
  <si>
    <t>A027</t>
  </si>
  <si>
    <t>陳志偉</t>
  </si>
  <si>
    <t>A028</t>
  </si>
  <si>
    <t>李小明</t>
  </si>
  <si>
    <t>A029</t>
  </si>
  <si>
    <t>吳建國</t>
  </si>
  <si>
    <t>A030</t>
  </si>
  <si>
    <t>周建國</t>
  </si>
  <si>
    <t>A031</t>
  </si>
  <si>
    <t>A032</t>
  </si>
  <si>
    <t>吳佳瑩</t>
  </si>
  <si>
    <t>A033</t>
  </si>
  <si>
    <t>陳佳瑩</t>
  </si>
  <si>
    <t>B001</t>
  </si>
  <si>
    <t>B</t>
  </si>
  <si>
    <t>B002</t>
  </si>
  <si>
    <t>吳曉華</t>
  </si>
  <si>
    <t>B003</t>
  </si>
  <si>
    <t>楊曉華</t>
  </si>
  <si>
    <t>B004</t>
  </si>
  <si>
    <t>趙佳瑩</t>
  </si>
  <si>
    <t>B005</t>
  </si>
  <si>
    <t>B006</t>
  </si>
  <si>
    <t>B007</t>
  </si>
  <si>
    <t>周小明</t>
  </si>
  <si>
    <t>B008</t>
  </si>
  <si>
    <t>張曉華</t>
  </si>
  <si>
    <t>B009</t>
  </si>
  <si>
    <t>B010</t>
  </si>
  <si>
    <t>B011</t>
  </si>
  <si>
    <t>張小明</t>
  </si>
  <si>
    <t>B012</t>
  </si>
  <si>
    <t>張欣怡</t>
  </si>
  <si>
    <t>B013</t>
  </si>
  <si>
    <t>周志強</t>
  </si>
  <si>
    <t>B014</t>
  </si>
  <si>
    <t>周美玲</t>
  </si>
  <si>
    <t>B015</t>
  </si>
  <si>
    <t>黃欣怡</t>
  </si>
  <si>
    <t>B016</t>
  </si>
  <si>
    <t>黃佳瑩</t>
  </si>
  <si>
    <t>B017</t>
  </si>
  <si>
    <t>B018</t>
  </si>
  <si>
    <t>陳志強</t>
  </si>
  <si>
    <t>B019</t>
  </si>
  <si>
    <t>B020</t>
  </si>
  <si>
    <t>劉俊傑</t>
  </si>
  <si>
    <t>B021</t>
  </si>
  <si>
    <t>劉佳瑩</t>
  </si>
  <si>
    <t>B022</t>
  </si>
  <si>
    <t>楊建國</t>
  </si>
  <si>
    <t>B023</t>
  </si>
  <si>
    <t>B024</t>
  </si>
  <si>
    <t>劉欣怡</t>
  </si>
  <si>
    <t>B025</t>
  </si>
  <si>
    <t>王小明</t>
  </si>
  <si>
    <t>B026</t>
  </si>
  <si>
    <t>陳欣怡</t>
  </si>
  <si>
    <t>B027</t>
  </si>
  <si>
    <t>陳美玲</t>
  </si>
  <si>
    <t>B028</t>
  </si>
  <si>
    <t>B029</t>
  </si>
  <si>
    <t>李曉華</t>
  </si>
  <si>
    <t>B030</t>
  </si>
  <si>
    <t>B031</t>
  </si>
  <si>
    <t>B032</t>
  </si>
  <si>
    <t>黃美玲</t>
  </si>
  <si>
    <t>B033</t>
  </si>
  <si>
    <t>黃建國</t>
  </si>
  <si>
    <t>C001</t>
  </si>
  <si>
    <t>C</t>
  </si>
  <si>
    <t>C002</t>
  </si>
  <si>
    <t>趙志強</t>
  </si>
  <si>
    <t>C003</t>
  </si>
  <si>
    <t>張美玲</t>
  </si>
  <si>
    <t>C004</t>
  </si>
  <si>
    <t>吳志強</t>
  </si>
  <si>
    <t>C005</t>
  </si>
  <si>
    <t>陳建國</t>
  </si>
  <si>
    <t>C006</t>
  </si>
  <si>
    <t>C007</t>
  </si>
  <si>
    <t>C008</t>
  </si>
  <si>
    <t>C009</t>
  </si>
  <si>
    <t>C010</t>
  </si>
  <si>
    <t>C011</t>
  </si>
  <si>
    <t>C012</t>
  </si>
  <si>
    <t>C013</t>
  </si>
  <si>
    <t>C014</t>
  </si>
  <si>
    <t>C015</t>
  </si>
  <si>
    <t>王俊傑</t>
  </si>
  <si>
    <t>C016</t>
  </si>
  <si>
    <t>王欣怡</t>
  </si>
  <si>
    <t>C017</t>
  </si>
  <si>
    <t>C018</t>
  </si>
  <si>
    <t>C019</t>
  </si>
  <si>
    <t>C020</t>
  </si>
  <si>
    <t>C021</t>
  </si>
  <si>
    <t>趙美玲</t>
  </si>
  <si>
    <t>C022</t>
  </si>
  <si>
    <t>李子豪</t>
  </si>
  <si>
    <t>C023</t>
  </si>
  <si>
    <t>張俊傑</t>
  </si>
  <si>
    <t>C024</t>
  </si>
  <si>
    <t>C025</t>
  </si>
  <si>
    <t>C026</t>
  </si>
  <si>
    <t>C027</t>
  </si>
  <si>
    <t>王美玲</t>
  </si>
  <si>
    <t>C028</t>
  </si>
  <si>
    <t>C029</t>
  </si>
  <si>
    <t>C030</t>
  </si>
  <si>
    <t>C031</t>
  </si>
  <si>
    <t>周佳瑩</t>
  </si>
  <si>
    <t>C032</t>
  </si>
  <si>
    <t>張志偉</t>
  </si>
  <si>
    <t>C033</t>
  </si>
  <si>
    <t>李志偉</t>
  </si>
  <si>
    <t>C034</t>
  </si>
  <si>
    <t>陳子豪</t>
  </si>
  <si>
    <t>總分</t>
    <phoneticPr fontId="18" type="noConversion"/>
  </si>
  <si>
    <t>校排</t>
    <phoneticPr fontId="18" type="noConversion"/>
  </si>
  <si>
    <t>班排</t>
    <phoneticPr fontId="18" type="noConversion"/>
  </si>
  <si>
    <t xml:space="preserve">          名次
班級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</si>
</sst>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6"/>
      <color theme="1"/>
      <name val="微軟正黑體"/>
      <family val="2"/>
      <charset val="136"/>
    </font>
    <font>
      <sz val="16"/>
      <color theme="1"/>
      <name val="微軟正黑體"/>
      <family val="2"/>
      <charset val="136"/>
    </font>
    <font>
      <sz val="18"/>
      <color theme="3"/>
      <name val="新細明體"/>
      <family val="2"/>
      <charset val="136"/>
      <scheme val="major"/>
    </font>
    <font>
      <b/>
      <sz val="15"/>
      <color theme="3"/>
      <name val="微軟正黑體"/>
      <family val="2"/>
      <charset val="136"/>
    </font>
    <font>
      <b/>
      <sz val="13"/>
      <color theme="3"/>
      <name val="微軟正黑體"/>
      <family val="2"/>
      <charset val="136"/>
    </font>
    <font>
      <b/>
      <sz val="11"/>
      <color theme="3"/>
      <name val="微軟正黑體"/>
      <family val="2"/>
      <charset val="136"/>
    </font>
    <font>
      <sz val="16"/>
      <color rgb="FF006100"/>
      <name val="微軟正黑體"/>
      <family val="2"/>
      <charset val="136"/>
    </font>
    <font>
      <sz val="16"/>
      <color rgb="FF9C0006"/>
      <name val="微軟正黑體"/>
      <family val="2"/>
      <charset val="136"/>
    </font>
    <font>
      <sz val="16"/>
      <color rgb="FF9C5700"/>
      <name val="微軟正黑體"/>
      <family val="2"/>
      <charset val="136"/>
    </font>
    <font>
      <sz val="16"/>
      <color rgb="FF3F3F76"/>
      <name val="微軟正黑體"/>
      <family val="2"/>
      <charset val="136"/>
    </font>
    <font>
      <b/>
      <sz val="16"/>
      <color rgb="FF3F3F3F"/>
      <name val="微軟正黑體"/>
      <family val="2"/>
      <charset val="136"/>
    </font>
    <font>
      <b/>
      <sz val="16"/>
      <color rgb="FFFA7D00"/>
      <name val="微軟正黑體"/>
      <family val="2"/>
      <charset val="136"/>
    </font>
    <font>
      <sz val="16"/>
      <color rgb="FFFA7D00"/>
      <name val="微軟正黑體"/>
      <family val="2"/>
      <charset val="136"/>
    </font>
    <font>
      <b/>
      <sz val="16"/>
      <color theme="0"/>
      <name val="微軟正黑體"/>
      <family val="2"/>
      <charset val="136"/>
    </font>
    <font>
      <sz val="16"/>
      <color rgb="FFFF0000"/>
      <name val="微軟正黑體"/>
      <family val="2"/>
      <charset val="136"/>
    </font>
    <font>
      <i/>
      <sz val="16"/>
      <color rgb="FF7F7F7F"/>
      <name val="微軟正黑體"/>
      <family val="2"/>
      <charset val="136"/>
    </font>
    <font>
      <b/>
      <sz val="16"/>
      <color theme="1"/>
      <name val="微軟正黑體"/>
      <family val="2"/>
      <charset val="136"/>
    </font>
    <font>
      <sz val="16"/>
      <color theme="0"/>
      <name val="微軟正黑體"/>
      <family val="2"/>
      <charset val="136"/>
    </font>
    <font>
      <sz val="9"/>
      <name val="微軟正黑體"/>
      <family val="2"/>
      <charset val="136"/>
    </font>
    <font>
      <b/>
      <sz val="16"/>
      <name val="微軟正黑體"/>
      <family val="2"/>
      <charset val="136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59999389629810485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double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double">
        <color indexed="64"/>
      </bottom>
      <diagonal/>
    </border>
    <border>
      <left/>
      <right style="thin">
        <color indexed="64"/>
      </right>
      <top style="thick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 diagonalDown="1">
      <left style="thick">
        <color indexed="64"/>
      </left>
      <right style="medium">
        <color indexed="64"/>
      </right>
      <top style="thick">
        <color indexed="64"/>
      </top>
      <bottom style="double">
        <color indexed="64"/>
      </bottom>
      <diagonal style="medium">
        <color indexed="64"/>
      </diagonal>
    </border>
    <border>
      <left style="thick">
        <color indexed="64"/>
      </left>
      <right style="medium">
        <color indexed="64"/>
      </right>
      <top/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19" fillId="33" borderId="19" xfId="0" applyFont="1" applyFill="1" applyBorder="1">
      <alignment vertical="center"/>
    </xf>
    <xf numFmtId="0" fontId="19" fillId="33" borderId="20" xfId="0" applyFont="1" applyFill="1" applyBorder="1">
      <alignment vertical="center"/>
    </xf>
    <xf numFmtId="0" fontId="19" fillId="33" borderId="21" xfId="0" applyFont="1" applyFill="1" applyBorder="1">
      <alignment vertical="center"/>
    </xf>
    <xf numFmtId="0" fontId="19" fillId="33" borderId="22" xfId="0" applyFont="1" applyFill="1" applyBorder="1">
      <alignment vertical="center"/>
    </xf>
    <xf numFmtId="0" fontId="0" fillId="0" borderId="23" xfId="0" applyBorder="1">
      <alignment vertical="center"/>
    </xf>
    <xf numFmtId="0" fontId="0" fillId="0" borderId="24" xfId="0" applyBorder="1">
      <alignment vertical="center"/>
    </xf>
    <xf numFmtId="0" fontId="0" fillId="0" borderId="25" xfId="0" applyBorder="1">
      <alignment vertical="center"/>
    </xf>
    <xf numFmtId="0" fontId="19" fillId="33" borderId="26" xfId="0" applyFont="1" applyFill="1" applyBorder="1" applyAlignment="1">
      <alignment vertical="center" wrapText="1"/>
    </xf>
    <xf numFmtId="0" fontId="16" fillId="0" borderId="27" xfId="0" applyFont="1" applyBorder="1" applyAlignment="1">
      <alignment horizontal="center" vertical="center"/>
    </xf>
    <xf numFmtId="0" fontId="16" fillId="0" borderId="28" xfId="0" applyFont="1" applyBorder="1" applyAlignment="1">
      <alignment horizontal="center" vertical="center"/>
    </xf>
    <xf numFmtId="0" fontId="16" fillId="0" borderId="29" xfId="0" applyFont="1" applyBorder="1" applyAlignment="1">
      <alignment horizontal="center" vertical="center"/>
    </xf>
  </cellXfs>
  <cellStyles count="42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/>
    <cellStyle name="中等" xfId="8" builtinId="28" customBuiltin="1"/>
    <cellStyle name="合計" xfId="17" builtinId="25" customBuiltin="1"/>
    <cellStyle name="好" xfId="6" builtinId="26" customBuiltin="1"/>
    <cellStyle name="計算方式" xfId="11" builtinId="22" customBuiltin="1"/>
    <cellStyle name="連結的儲存格" xfId="12" builtinId="24" customBuiltin="1"/>
    <cellStyle name="備註" xfId="15" builtinId="10" customBuiltin="1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4F2D9B-21F1-491D-9BC9-7A23CA18CEC7}">
  <dimension ref="B1:Q103"/>
  <sheetViews>
    <sheetView showGridLines="0" tabSelected="1" workbookViewId="0">
      <selection activeCell="O11" sqref="O11"/>
    </sheetView>
  </sheetViews>
  <sheetFormatPr defaultRowHeight="21"/>
  <cols>
    <col min="1" max="1" width="1.9375" customWidth="1"/>
    <col min="2" max="3" width="7.75" bestFit="1" customWidth="1"/>
    <col min="4" max="4" width="4.375" bestFit="1" customWidth="1"/>
    <col min="5" max="9" width="7.75" bestFit="1" customWidth="1"/>
    <col min="10" max="12" width="4.375" bestFit="1" customWidth="1"/>
    <col min="13" max="13" width="3.25" customWidth="1"/>
    <col min="14" max="14" width="8.75" bestFit="1" customWidth="1"/>
    <col min="15" max="17" width="6.0625" bestFit="1" customWidth="1"/>
  </cols>
  <sheetData>
    <row r="1" spans="2:17" ht="21.6" thickBot="1"/>
    <row r="2" spans="2:17" ht="39.75" customHeight="1" thickTop="1" thickBot="1">
      <c r="B2" s="10" t="s">
        <v>0</v>
      </c>
      <c r="C2" s="11" t="s">
        <v>1</v>
      </c>
      <c r="D2" s="11" t="s">
        <v>2</v>
      </c>
      <c r="E2" s="11" t="s">
        <v>3</v>
      </c>
      <c r="F2" s="11" t="s">
        <v>4</v>
      </c>
      <c r="G2" s="11" t="s">
        <v>5</v>
      </c>
      <c r="H2" s="11" t="s">
        <v>6</v>
      </c>
      <c r="I2" s="11" t="s">
        <v>7</v>
      </c>
      <c r="J2" s="11" t="s">
        <v>176</v>
      </c>
      <c r="K2" s="11" t="s">
        <v>177</v>
      </c>
      <c r="L2" s="12" t="s">
        <v>178</v>
      </c>
      <c r="N2" s="17" t="s">
        <v>179</v>
      </c>
      <c r="O2" s="13">
        <v>1</v>
      </c>
      <c r="P2" s="11">
        <v>2</v>
      </c>
      <c r="Q2" s="12">
        <v>3</v>
      </c>
    </row>
    <row r="3" spans="2:17" ht="22.2" thickTop="1">
      <c r="B3" s="7" t="s">
        <v>8</v>
      </c>
      <c r="C3" s="8" t="s">
        <v>9</v>
      </c>
      <c r="D3" s="8" t="s">
        <v>10</v>
      </c>
      <c r="E3" s="8">
        <v>92</v>
      </c>
      <c r="F3" s="8">
        <v>11</v>
      </c>
      <c r="G3" s="8">
        <v>55</v>
      </c>
      <c r="H3" s="8">
        <v>45</v>
      </c>
      <c r="I3" s="8">
        <v>100</v>
      </c>
      <c r="J3" s="8">
        <f t="shared" ref="J3:J34" si="0">SUM(E3:I3)</f>
        <v>303</v>
      </c>
      <c r="K3" s="8">
        <f>_xlfn.RANK.EQ(J3,J3:$J$102,0)</f>
        <v>20</v>
      </c>
      <c r="L3" s="9" cm="1">
        <f t="array" ref="L3">SUMPRODUCT(($D$3:$D$102=D3)*($J$3:$J$102&gt;J3))+1</f>
        <v>3</v>
      </c>
      <c r="N3" s="18" t="str" cm="1">
        <f t="array" ref="N3:N5">_xlfn.UNIQUE(D3:D102)</f>
        <v>A</v>
      </c>
      <c r="O3" s="14" t="str" cm="1">
        <f t="array" ref="O3:Q3">INDEX(_xlfn._xlws.SORT(_xlfn._xlws.FILTER($C$3:$L$102,$D$3:$D$102=$N3),10,1),{1,2,3})</f>
        <v>劉建國</v>
      </c>
      <c r="P3" s="8" t="str">
        <v>劉美玲</v>
      </c>
      <c r="Q3" s="9" t="str">
        <v>黃子豪</v>
      </c>
    </row>
    <row r="4" spans="2:17" ht="21.6">
      <c r="B4" s="2" t="s">
        <v>11</v>
      </c>
      <c r="C4" s="1" t="s">
        <v>12</v>
      </c>
      <c r="D4" s="1" t="s">
        <v>10</v>
      </c>
      <c r="E4" s="1">
        <v>76</v>
      </c>
      <c r="F4" s="1">
        <v>3</v>
      </c>
      <c r="G4" s="1">
        <v>74</v>
      </c>
      <c r="H4" s="1">
        <v>4</v>
      </c>
      <c r="I4" s="1">
        <v>74</v>
      </c>
      <c r="J4" s="1">
        <f t="shared" si="0"/>
        <v>231</v>
      </c>
      <c r="K4" s="1">
        <f>_xlfn.RANK.EQ(J4,J4:$J$102,0)</f>
        <v>52</v>
      </c>
      <c r="L4" s="3" cm="1">
        <f t="array" ref="L4">SUMPRODUCT(($D$3:$D$102=D4)*($J$3:$J$102&gt;J4))+1</f>
        <v>16</v>
      </c>
      <c r="N4" s="19" t="str">
        <v>B</v>
      </c>
      <c r="O4" s="15" t="str" cm="1">
        <f t="array" ref="O4:Q4">INDEX(_xlfn._xlws.SORT(_xlfn._xlws.FILTER($C$3:$L$102,$D$3:$D$102=$N4),10,1),{1,2,3})</f>
        <v>吳建國</v>
      </c>
      <c r="P4" s="1" t="str">
        <v>陳欣怡</v>
      </c>
      <c r="Q4" s="3" t="str">
        <v>李志強</v>
      </c>
    </row>
    <row r="5" spans="2:17" ht="22.2" thickBot="1">
      <c r="B5" s="2" t="s">
        <v>13</v>
      </c>
      <c r="C5" s="1" t="s">
        <v>14</v>
      </c>
      <c r="D5" s="1" t="s">
        <v>10</v>
      </c>
      <c r="E5" s="1">
        <v>5</v>
      </c>
      <c r="F5" s="1">
        <v>8</v>
      </c>
      <c r="G5" s="1">
        <v>16</v>
      </c>
      <c r="H5" s="1">
        <v>73</v>
      </c>
      <c r="I5" s="1">
        <v>2</v>
      </c>
      <c r="J5" s="1">
        <f t="shared" si="0"/>
        <v>104</v>
      </c>
      <c r="K5" s="1">
        <f>_xlfn.RANK.EQ(J5,J5:$J$102,0)</f>
        <v>98</v>
      </c>
      <c r="L5" s="3" cm="1">
        <f t="array" ref="L5">SUMPRODUCT(($D$3:$D$102=D5)*($J$3:$J$102&gt;J5))+1</f>
        <v>33</v>
      </c>
      <c r="N5" s="20" t="str">
        <v>C</v>
      </c>
      <c r="O5" s="16" t="str" cm="1">
        <f t="array" ref="O5:Q5">INDEX(_xlfn._xlws.SORT(_xlfn._xlws.FILTER($C$3:$L$102,$D$3:$D$102=$N5),10,1),{1,2,3})</f>
        <v>吳志強</v>
      </c>
      <c r="P5" s="5" t="str">
        <v>趙俊傑</v>
      </c>
      <c r="Q5" s="6" t="str">
        <v>黃建國</v>
      </c>
    </row>
    <row r="6" spans="2:17" ht="21.6" thickTop="1">
      <c r="B6" s="2" t="s">
        <v>15</v>
      </c>
      <c r="C6" s="1" t="s">
        <v>16</v>
      </c>
      <c r="D6" s="1" t="s">
        <v>10</v>
      </c>
      <c r="E6" s="1">
        <v>4</v>
      </c>
      <c r="F6" s="1">
        <v>65</v>
      </c>
      <c r="G6" s="1">
        <v>42</v>
      </c>
      <c r="H6" s="1">
        <v>5</v>
      </c>
      <c r="I6" s="1">
        <v>42</v>
      </c>
      <c r="J6" s="1">
        <f t="shared" si="0"/>
        <v>158</v>
      </c>
      <c r="K6" s="1">
        <f>_xlfn.RANK.EQ(J6,J6:$J$102,0)</f>
        <v>87</v>
      </c>
      <c r="L6" s="3" cm="1">
        <f t="array" ref="L6">SUMPRODUCT(($D$3:$D$102=D6)*($J$3:$J$102&gt;J6))+1</f>
        <v>28</v>
      </c>
    </row>
    <row r="7" spans="2:17">
      <c r="B7" s="2" t="s">
        <v>17</v>
      </c>
      <c r="C7" s="1" t="s">
        <v>18</v>
      </c>
      <c r="D7" s="1" t="s">
        <v>10</v>
      </c>
      <c r="E7" s="1">
        <v>14</v>
      </c>
      <c r="F7" s="1">
        <v>48</v>
      </c>
      <c r="G7" s="1">
        <v>62</v>
      </c>
      <c r="H7" s="1">
        <v>13</v>
      </c>
      <c r="I7" s="1">
        <v>33</v>
      </c>
      <c r="J7" s="1">
        <f t="shared" si="0"/>
        <v>170</v>
      </c>
      <c r="K7" s="1">
        <f>_xlfn.RANK.EQ(J7,J7:$J$102,0)</f>
        <v>78</v>
      </c>
      <c r="L7" s="3" cm="1">
        <f t="array" ref="L7">SUMPRODUCT(($D$3:$D$102=D7)*($J$3:$J$102&gt;J7))+1</f>
        <v>26</v>
      </c>
    </row>
    <row r="8" spans="2:17">
      <c r="B8" s="2" t="s">
        <v>19</v>
      </c>
      <c r="C8" s="1" t="s">
        <v>20</v>
      </c>
      <c r="D8" s="1" t="s">
        <v>10</v>
      </c>
      <c r="E8" s="1">
        <v>77</v>
      </c>
      <c r="F8" s="1">
        <v>22</v>
      </c>
      <c r="G8" s="1">
        <v>58</v>
      </c>
      <c r="H8" s="1">
        <v>26</v>
      </c>
      <c r="I8" s="1">
        <v>40</v>
      </c>
      <c r="J8" s="1">
        <f t="shared" si="0"/>
        <v>223</v>
      </c>
      <c r="K8" s="1">
        <f>_xlfn.RANK.EQ(J8,J8:$J$102,0)</f>
        <v>56</v>
      </c>
      <c r="L8" s="3" cm="1">
        <f t="array" ref="L8">SUMPRODUCT(($D$3:$D$102=D8)*($J$3:$J$102&gt;J8))+1</f>
        <v>18</v>
      </c>
    </row>
    <row r="9" spans="2:17">
      <c r="B9" s="2" t="s">
        <v>21</v>
      </c>
      <c r="C9" s="1" t="s">
        <v>22</v>
      </c>
      <c r="D9" s="1" t="s">
        <v>10</v>
      </c>
      <c r="E9" s="1">
        <v>1</v>
      </c>
      <c r="F9" s="1">
        <v>90</v>
      </c>
      <c r="G9" s="1">
        <v>16</v>
      </c>
      <c r="H9" s="1">
        <v>68</v>
      </c>
      <c r="I9" s="1">
        <v>74</v>
      </c>
      <c r="J9" s="1">
        <f t="shared" si="0"/>
        <v>249</v>
      </c>
      <c r="K9" s="1">
        <f>_xlfn.RANK.EQ(J9,J9:$J$102,0)</f>
        <v>45</v>
      </c>
      <c r="L9" s="3" cm="1">
        <f t="array" ref="L9">SUMPRODUCT(($D$3:$D$102=D9)*($J$3:$J$102&gt;J9))+1</f>
        <v>14</v>
      </c>
    </row>
    <row r="10" spans="2:17">
      <c r="B10" s="2" t="s">
        <v>23</v>
      </c>
      <c r="C10" s="1" t="s">
        <v>24</v>
      </c>
      <c r="D10" s="1" t="s">
        <v>10</v>
      </c>
      <c r="E10" s="1">
        <v>18</v>
      </c>
      <c r="F10" s="1">
        <v>46</v>
      </c>
      <c r="G10" s="1">
        <v>56</v>
      </c>
      <c r="H10" s="1">
        <v>52</v>
      </c>
      <c r="I10" s="1">
        <v>56</v>
      </c>
      <c r="J10" s="1">
        <f t="shared" si="0"/>
        <v>228</v>
      </c>
      <c r="K10" s="1">
        <f>_xlfn.RANK.EQ(J10,J10:$J$102,0)</f>
        <v>52</v>
      </c>
      <c r="L10" s="3" cm="1">
        <f t="array" ref="L10">SUMPRODUCT(($D$3:$D$102=D10)*($J$3:$J$102&gt;J10))+1</f>
        <v>17</v>
      </c>
    </row>
    <row r="11" spans="2:17">
      <c r="B11" s="2" t="s">
        <v>25</v>
      </c>
      <c r="C11" s="1" t="s">
        <v>26</v>
      </c>
      <c r="D11" s="1" t="s">
        <v>10</v>
      </c>
      <c r="E11" s="1">
        <v>40</v>
      </c>
      <c r="F11" s="1">
        <v>48</v>
      </c>
      <c r="G11" s="1">
        <v>89</v>
      </c>
      <c r="H11" s="1">
        <v>6</v>
      </c>
      <c r="I11" s="1">
        <v>72</v>
      </c>
      <c r="J11" s="1">
        <f t="shared" si="0"/>
        <v>255</v>
      </c>
      <c r="K11" s="1">
        <f>_xlfn.RANK.EQ(J11,J11:$J$102,0)</f>
        <v>41</v>
      </c>
      <c r="L11" s="3" cm="1">
        <f t="array" ref="L11">SUMPRODUCT(($D$3:$D$102=D11)*($J$3:$J$102&gt;J11))+1</f>
        <v>13</v>
      </c>
    </row>
    <row r="12" spans="2:17">
      <c r="B12" s="2" t="s">
        <v>27</v>
      </c>
      <c r="C12" s="1" t="s">
        <v>28</v>
      </c>
      <c r="D12" s="1" t="s">
        <v>10</v>
      </c>
      <c r="E12" s="1">
        <v>95</v>
      </c>
      <c r="F12" s="1">
        <v>51</v>
      </c>
      <c r="G12" s="1">
        <v>71</v>
      </c>
      <c r="H12" s="1">
        <v>23</v>
      </c>
      <c r="I12" s="1">
        <v>60</v>
      </c>
      <c r="J12" s="1">
        <f t="shared" si="0"/>
        <v>300</v>
      </c>
      <c r="K12" s="1">
        <f>_xlfn.RANK.EQ(J12,J12:$J$102,0)</f>
        <v>21</v>
      </c>
      <c r="L12" s="3" cm="1">
        <f t="array" ref="L12">SUMPRODUCT(($D$3:$D$102=D12)*($J$3:$J$102&gt;J12))+1</f>
        <v>4</v>
      </c>
    </row>
    <row r="13" spans="2:17">
      <c r="B13" s="2" t="s">
        <v>29</v>
      </c>
      <c r="C13" s="1" t="s">
        <v>30</v>
      </c>
      <c r="D13" s="1" t="s">
        <v>10</v>
      </c>
      <c r="E13" s="1">
        <v>89</v>
      </c>
      <c r="F13" s="1">
        <v>2</v>
      </c>
      <c r="G13" s="1">
        <v>100</v>
      </c>
      <c r="H13" s="1">
        <v>28</v>
      </c>
      <c r="I13" s="1">
        <v>49</v>
      </c>
      <c r="J13" s="1">
        <f t="shared" si="0"/>
        <v>268</v>
      </c>
      <c r="K13" s="1">
        <f>_xlfn.RANK.EQ(J13,J13:$J$102,0)</f>
        <v>34</v>
      </c>
      <c r="L13" s="3" cm="1">
        <f t="array" ref="L13">SUMPRODUCT(($D$3:$D$102=D13)*($J$3:$J$102&gt;J13))+1</f>
        <v>10</v>
      </c>
    </row>
    <row r="14" spans="2:17">
      <c r="B14" s="2" t="s">
        <v>31</v>
      </c>
      <c r="C14" s="1" t="s">
        <v>32</v>
      </c>
      <c r="D14" s="1" t="s">
        <v>10</v>
      </c>
      <c r="E14" s="1">
        <v>48</v>
      </c>
      <c r="F14" s="1">
        <v>52</v>
      </c>
      <c r="G14" s="1">
        <v>25</v>
      </c>
      <c r="H14" s="1">
        <v>98</v>
      </c>
      <c r="I14" s="1">
        <v>41</v>
      </c>
      <c r="J14" s="1">
        <f t="shared" si="0"/>
        <v>264</v>
      </c>
      <c r="K14" s="1">
        <f>_xlfn.RANK.EQ(J14,J14:$J$102,0)</f>
        <v>34</v>
      </c>
      <c r="L14" s="3" cm="1">
        <f t="array" ref="L14">SUMPRODUCT(($D$3:$D$102=D14)*($J$3:$J$102&gt;J14))+1</f>
        <v>11</v>
      </c>
    </row>
    <row r="15" spans="2:17">
      <c r="B15" s="2" t="s">
        <v>33</v>
      </c>
      <c r="C15" s="1" t="s">
        <v>34</v>
      </c>
      <c r="D15" s="1" t="s">
        <v>10</v>
      </c>
      <c r="E15" s="1">
        <v>59</v>
      </c>
      <c r="F15" s="1">
        <v>60</v>
      </c>
      <c r="G15" s="1">
        <v>26</v>
      </c>
      <c r="H15" s="1">
        <v>63</v>
      </c>
      <c r="I15" s="1">
        <v>62</v>
      </c>
      <c r="J15" s="1">
        <f t="shared" si="0"/>
        <v>270</v>
      </c>
      <c r="K15" s="1">
        <f>_xlfn.RANK.EQ(J15,J15:$J$102,0)</f>
        <v>31</v>
      </c>
      <c r="L15" s="3" cm="1">
        <f t="array" ref="L15">SUMPRODUCT(($D$3:$D$102=D15)*($J$3:$J$102&gt;J15))+1</f>
        <v>7</v>
      </c>
    </row>
    <row r="16" spans="2:17">
      <c r="B16" s="2" t="s">
        <v>35</v>
      </c>
      <c r="C16" s="1" t="s">
        <v>36</v>
      </c>
      <c r="D16" s="1" t="s">
        <v>10</v>
      </c>
      <c r="E16" s="1">
        <v>98</v>
      </c>
      <c r="F16" s="1">
        <v>56</v>
      </c>
      <c r="G16" s="1">
        <v>65</v>
      </c>
      <c r="H16" s="1">
        <v>29</v>
      </c>
      <c r="I16" s="1">
        <v>90</v>
      </c>
      <c r="J16" s="1">
        <f t="shared" si="0"/>
        <v>338</v>
      </c>
      <c r="K16" s="1">
        <f>_xlfn.RANK.EQ(J16,J16:$J$102,0)</f>
        <v>6</v>
      </c>
      <c r="L16" s="3" cm="1">
        <f t="array" ref="L16">SUMPRODUCT(($D$3:$D$102=D16)*($J$3:$J$102&gt;J16))+1</f>
        <v>2</v>
      </c>
    </row>
    <row r="17" spans="2:12">
      <c r="B17" s="2" t="s">
        <v>37</v>
      </c>
      <c r="C17" s="1" t="s">
        <v>38</v>
      </c>
      <c r="D17" s="1" t="s">
        <v>10</v>
      </c>
      <c r="E17" s="1">
        <v>50</v>
      </c>
      <c r="F17" s="1">
        <v>50</v>
      </c>
      <c r="G17" s="1">
        <v>44</v>
      </c>
      <c r="H17" s="1">
        <v>61</v>
      </c>
      <c r="I17" s="1">
        <v>16</v>
      </c>
      <c r="J17" s="1">
        <f t="shared" si="0"/>
        <v>221</v>
      </c>
      <c r="K17" s="1">
        <f>_xlfn.RANK.EQ(J17,J17:$J$102,0)</f>
        <v>49</v>
      </c>
      <c r="L17" s="3" cm="1">
        <f t="array" ref="L17">SUMPRODUCT(($D$3:$D$102=D17)*($J$3:$J$102&gt;J17))+1</f>
        <v>19</v>
      </c>
    </row>
    <row r="18" spans="2:12">
      <c r="B18" s="2" t="s">
        <v>39</v>
      </c>
      <c r="C18" s="1" t="s">
        <v>40</v>
      </c>
      <c r="D18" s="1" t="s">
        <v>10</v>
      </c>
      <c r="E18" s="1">
        <v>12</v>
      </c>
      <c r="F18" s="1">
        <v>40</v>
      </c>
      <c r="G18" s="1">
        <v>11</v>
      </c>
      <c r="H18" s="1">
        <v>48</v>
      </c>
      <c r="I18" s="1">
        <v>22</v>
      </c>
      <c r="J18" s="1">
        <f t="shared" si="0"/>
        <v>133</v>
      </c>
      <c r="K18" s="1">
        <f>_xlfn.RANK.EQ(J18,J18:$J$102,0)</f>
        <v>84</v>
      </c>
      <c r="L18" s="3" cm="1">
        <f t="array" ref="L18">SUMPRODUCT(($D$3:$D$102=D18)*($J$3:$J$102&gt;J18))+1</f>
        <v>31</v>
      </c>
    </row>
    <row r="19" spans="2:12">
      <c r="B19" s="2" t="s">
        <v>41</v>
      </c>
      <c r="C19" s="1" t="s">
        <v>22</v>
      </c>
      <c r="D19" s="1" t="s">
        <v>10</v>
      </c>
      <c r="E19" s="1">
        <v>13</v>
      </c>
      <c r="F19" s="1">
        <v>30</v>
      </c>
      <c r="G19" s="1">
        <v>22</v>
      </c>
      <c r="H19" s="1">
        <v>51</v>
      </c>
      <c r="I19" s="1">
        <v>57</v>
      </c>
      <c r="J19" s="1">
        <f t="shared" si="0"/>
        <v>173</v>
      </c>
      <c r="K19" s="1">
        <f>_xlfn.RANK.EQ(J19,J19:$J$102,0)</f>
        <v>67</v>
      </c>
      <c r="L19" s="3" cm="1">
        <f t="array" ref="L19">SUMPRODUCT(($D$3:$D$102=D19)*($J$3:$J$102&gt;J19))+1</f>
        <v>25</v>
      </c>
    </row>
    <row r="20" spans="2:12">
      <c r="B20" s="2" t="s">
        <v>42</v>
      </c>
      <c r="C20" s="1" t="s">
        <v>12</v>
      </c>
      <c r="D20" s="1" t="s">
        <v>10</v>
      </c>
      <c r="E20" s="1">
        <v>6</v>
      </c>
      <c r="F20" s="1">
        <v>57</v>
      </c>
      <c r="G20" s="1">
        <v>1</v>
      </c>
      <c r="H20" s="1">
        <v>11</v>
      </c>
      <c r="I20" s="1">
        <v>43</v>
      </c>
      <c r="J20" s="1">
        <f t="shared" si="0"/>
        <v>118</v>
      </c>
      <c r="K20" s="1">
        <f>_xlfn.RANK.EQ(J20,J20:$J$102,0)</f>
        <v>83</v>
      </c>
      <c r="L20" s="3" cm="1">
        <f t="array" ref="L20">SUMPRODUCT(($D$3:$D$102=D20)*($J$3:$J$102&gt;J20))+1</f>
        <v>32</v>
      </c>
    </row>
    <row r="21" spans="2:12">
      <c r="B21" s="2" t="s">
        <v>43</v>
      </c>
      <c r="C21" s="1" t="s">
        <v>44</v>
      </c>
      <c r="D21" s="1" t="s">
        <v>10</v>
      </c>
      <c r="E21" s="1">
        <v>68</v>
      </c>
      <c r="F21" s="1">
        <v>61</v>
      </c>
      <c r="G21" s="1">
        <v>37</v>
      </c>
      <c r="H21" s="1">
        <v>58</v>
      </c>
      <c r="I21" s="1">
        <v>32</v>
      </c>
      <c r="J21" s="1">
        <f t="shared" si="0"/>
        <v>256</v>
      </c>
      <c r="K21" s="1">
        <f>_xlfn.RANK.EQ(J21,J21:$J$102,0)</f>
        <v>35</v>
      </c>
      <c r="L21" s="3" cm="1">
        <f t="array" ref="L21">SUMPRODUCT(($D$3:$D$102=D21)*($J$3:$J$102&gt;J21))+1</f>
        <v>12</v>
      </c>
    </row>
    <row r="22" spans="2:12">
      <c r="B22" s="2" t="s">
        <v>45</v>
      </c>
      <c r="C22" s="1" t="s">
        <v>46</v>
      </c>
      <c r="D22" s="1" t="s">
        <v>10</v>
      </c>
      <c r="E22" s="1">
        <v>54</v>
      </c>
      <c r="F22" s="1">
        <v>0</v>
      </c>
      <c r="G22" s="1">
        <v>64</v>
      </c>
      <c r="H22" s="1">
        <v>76</v>
      </c>
      <c r="I22" s="1">
        <v>76</v>
      </c>
      <c r="J22" s="1">
        <f t="shared" si="0"/>
        <v>270</v>
      </c>
      <c r="K22" s="1">
        <f>_xlfn.RANK.EQ(J22,J22:$J$102,0)</f>
        <v>30</v>
      </c>
      <c r="L22" s="3" cm="1">
        <f t="array" ref="L22">SUMPRODUCT(($D$3:$D$102=D22)*($J$3:$J$102&gt;J22))+1</f>
        <v>7</v>
      </c>
    </row>
    <row r="23" spans="2:12">
      <c r="B23" s="2" t="s">
        <v>47</v>
      </c>
      <c r="C23" s="1" t="s">
        <v>48</v>
      </c>
      <c r="D23" s="1" t="s">
        <v>10</v>
      </c>
      <c r="E23" s="1">
        <v>23</v>
      </c>
      <c r="F23" s="1">
        <v>50</v>
      </c>
      <c r="G23" s="1">
        <v>42</v>
      </c>
      <c r="H23" s="1">
        <v>78</v>
      </c>
      <c r="I23" s="1">
        <v>44</v>
      </c>
      <c r="J23" s="1">
        <f t="shared" si="0"/>
        <v>237</v>
      </c>
      <c r="K23" s="1">
        <f>_xlfn.RANK.EQ(J23,J23:$J$102,0)</f>
        <v>41</v>
      </c>
      <c r="L23" s="3" cm="1">
        <f t="array" ref="L23">SUMPRODUCT(($D$3:$D$102=D23)*($J$3:$J$102&gt;J23))+1</f>
        <v>15</v>
      </c>
    </row>
    <row r="24" spans="2:12">
      <c r="B24" s="2" t="s">
        <v>49</v>
      </c>
      <c r="C24" s="1" t="s">
        <v>50</v>
      </c>
      <c r="D24" s="1" t="s">
        <v>10</v>
      </c>
      <c r="E24" s="1">
        <v>93</v>
      </c>
      <c r="F24" s="1">
        <v>67</v>
      </c>
      <c r="G24" s="1">
        <v>65</v>
      </c>
      <c r="H24" s="1">
        <v>57</v>
      </c>
      <c r="I24" s="1">
        <v>84</v>
      </c>
      <c r="J24" s="1">
        <f t="shared" si="0"/>
        <v>366</v>
      </c>
      <c r="K24" s="1">
        <f>_xlfn.RANK.EQ(J24,J24:$J$102,0)</f>
        <v>1</v>
      </c>
      <c r="L24" s="3" cm="1">
        <f t="array" ref="L24">SUMPRODUCT(($D$3:$D$102=D24)*($J$3:$J$102&gt;J24))+1</f>
        <v>1</v>
      </c>
    </row>
    <row r="25" spans="2:12">
      <c r="B25" s="2" t="s">
        <v>51</v>
      </c>
      <c r="C25" s="1" t="s">
        <v>12</v>
      </c>
      <c r="D25" s="1" t="s">
        <v>10</v>
      </c>
      <c r="E25" s="1">
        <v>58</v>
      </c>
      <c r="F25" s="1">
        <v>65</v>
      </c>
      <c r="G25" s="1">
        <v>26</v>
      </c>
      <c r="H25" s="1">
        <v>9</v>
      </c>
      <c r="I25" s="1">
        <v>18</v>
      </c>
      <c r="J25" s="1">
        <f t="shared" si="0"/>
        <v>176</v>
      </c>
      <c r="K25" s="1">
        <f>_xlfn.RANK.EQ(J25,J25:$J$102,0)</f>
        <v>62</v>
      </c>
      <c r="L25" s="3" cm="1">
        <f t="array" ref="L25">SUMPRODUCT(($D$3:$D$102=D25)*($J$3:$J$102&gt;J25))+1</f>
        <v>24</v>
      </c>
    </row>
    <row r="26" spans="2:12">
      <c r="B26" s="2" t="s">
        <v>52</v>
      </c>
      <c r="C26" s="1" t="s">
        <v>53</v>
      </c>
      <c r="D26" s="1" t="s">
        <v>10</v>
      </c>
      <c r="E26" s="1">
        <v>23</v>
      </c>
      <c r="F26" s="1">
        <v>5</v>
      </c>
      <c r="G26" s="1">
        <v>30</v>
      </c>
      <c r="H26" s="1">
        <v>24</v>
      </c>
      <c r="I26" s="1">
        <v>100</v>
      </c>
      <c r="J26" s="1">
        <f t="shared" si="0"/>
        <v>182</v>
      </c>
      <c r="K26" s="1">
        <f>_xlfn.RANK.EQ(J26,J26:$J$102,0)</f>
        <v>59</v>
      </c>
      <c r="L26" s="3" cm="1">
        <f t="array" ref="L26">SUMPRODUCT(($D$3:$D$102=D26)*($J$3:$J$102&gt;J26))+1</f>
        <v>22</v>
      </c>
    </row>
    <row r="27" spans="2:12">
      <c r="B27" s="2" t="s">
        <v>54</v>
      </c>
      <c r="C27" s="1" t="s">
        <v>55</v>
      </c>
      <c r="D27" s="1" t="s">
        <v>10</v>
      </c>
      <c r="E27" s="1">
        <v>68</v>
      </c>
      <c r="F27" s="1">
        <v>49</v>
      </c>
      <c r="G27" s="1">
        <v>71</v>
      </c>
      <c r="H27" s="1">
        <v>18</v>
      </c>
      <c r="I27" s="1">
        <v>9</v>
      </c>
      <c r="J27" s="1">
        <f t="shared" si="0"/>
        <v>215</v>
      </c>
      <c r="K27" s="1">
        <f>_xlfn.RANK.EQ(J27,J27:$J$102,0)</f>
        <v>51</v>
      </c>
      <c r="L27" s="3" cm="1">
        <f t="array" ref="L27">SUMPRODUCT(($D$3:$D$102=D27)*($J$3:$J$102&gt;J27))+1</f>
        <v>21</v>
      </c>
    </row>
    <row r="28" spans="2:12">
      <c r="B28" s="2" t="s">
        <v>56</v>
      </c>
      <c r="C28" s="1" t="s">
        <v>57</v>
      </c>
      <c r="D28" s="1" t="s">
        <v>10</v>
      </c>
      <c r="E28" s="1">
        <v>39</v>
      </c>
      <c r="F28" s="1">
        <v>37</v>
      </c>
      <c r="G28" s="1">
        <v>6</v>
      </c>
      <c r="H28" s="1">
        <v>23</v>
      </c>
      <c r="I28" s="1">
        <v>51</v>
      </c>
      <c r="J28" s="1">
        <f t="shared" si="0"/>
        <v>156</v>
      </c>
      <c r="K28" s="1">
        <f>_xlfn.RANK.EQ(J28,J28:$J$102,0)</f>
        <v>68</v>
      </c>
      <c r="L28" s="3" cm="1">
        <f t="array" ref="L28">SUMPRODUCT(($D$3:$D$102=D28)*($J$3:$J$102&gt;J28))+1</f>
        <v>29</v>
      </c>
    </row>
    <row r="29" spans="2:12">
      <c r="B29" s="2" t="s">
        <v>58</v>
      </c>
      <c r="C29" s="1" t="s">
        <v>59</v>
      </c>
      <c r="D29" s="1" t="s">
        <v>10</v>
      </c>
      <c r="E29" s="1">
        <v>20</v>
      </c>
      <c r="F29" s="1">
        <v>28</v>
      </c>
      <c r="G29" s="1">
        <v>15</v>
      </c>
      <c r="H29" s="1">
        <v>27</v>
      </c>
      <c r="I29" s="1">
        <v>56</v>
      </c>
      <c r="J29" s="1">
        <f t="shared" si="0"/>
        <v>146</v>
      </c>
      <c r="K29" s="1">
        <f>_xlfn.RANK.EQ(J29,J29:$J$102,0)</f>
        <v>72</v>
      </c>
      <c r="L29" s="3" cm="1">
        <f t="array" ref="L29">SUMPRODUCT(($D$3:$D$102=D29)*($J$3:$J$102&gt;J29))+1</f>
        <v>30</v>
      </c>
    </row>
    <row r="30" spans="2:12">
      <c r="B30" s="2" t="s">
        <v>60</v>
      </c>
      <c r="C30" s="1" t="s">
        <v>61</v>
      </c>
      <c r="D30" s="1" t="s">
        <v>10</v>
      </c>
      <c r="E30" s="1">
        <v>57</v>
      </c>
      <c r="F30" s="1">
        <v>10</v>
      </c>
      <c r="G30" s="1">
        <v>47</v>
      </c>
      <c r="H30" s="1">
        <v>21</v>
      </c>
      <c r="I30" s="1">
        <v>29</v>
      </c>
      <c r="J30" s="1">
        <f t="shared" si="0"/>
        <v>164</v>
      </c>
      <c r="K30" s="1">
        <f>_xlfn.RANK.EQ(J30,J30:$J$102,0)</f>
        <v>65</v>
      </c>
      <c r="L30" s="3" cm="1">
        <f t="array" ref="L30">SUMPRODUCT(($D$3:$D$102=D30)*($J$3:$J$102&gt;J30))+1</f>
        <v>27</v>
      </c>
    </row>
    <row r="31" spans="2:12">
      <c r="B31" s="2" t="s">
        <v>62</v>
      </c>
      <c r="C31" s="1" t="s">
        <v>63</v>
      </c>
      <c r="D31" s="1" t="s">
        <v>10</v>
      </c>
      <c r="E31" s="1">
        <v>1</v>
      </c>
      <c r="F31" s="1">
        <v>56</v>
      </c>
      <c r="G31" s="1">
        <v>17</v>
      </c>
      <c r="H31" s="1">
        <v>86</v>
      </c>
      <c r="I31" s="1">
        <v>19</v>
      </c>
      <c r="J31" s="1">
        <f t="shared" si="0"/>
        <v>179</v>
      </c>
      <c r="K31" s="1">
        <f>_xlfn.RANK.EQ(J31,J31:$J$102,0)</f>
        <v>59</v>
      </c>
      <c r="L31" s="3" cm="1">
        <f t="array" ref="L31">SUMPRODUCT(($D$3:$D$102=D31)*($J$3:$J$102&gt;J31))+1</f>
        <v>23</v>
      </c>
    </row>
    <row r="32" spans="2:12">
      <c r="B32" s="2" t="s">
        <v>64</v>
      </c>
      <c r="C32" s="1" t="s">
        <v>65</v>
      </c>
      <c r="D32" s="1" t="s">
        <v>10</v>
      </c>
      <c r="E32" s="1">
        <v>97</v>
      </c>
      <c r="F32" s="1">
        <v>8</v>
      </c>
      <c r="G32" s="1">
        <v>55</v>
      </c>
      <c r="H32" s="1">
        <v>46</v>
      </c>
      <c r="I32" s="1">
        <v>69</v>
      </c>
      <c r="J32" s="1">
        <f t="shared" si="0"/>
        <v>275</v>
      </c>
      <c r="K32" s="1">
        <f>_xlfn.RANK.EQ(J32,J32:$J$102,0)</f>
        <v>28</v>
      </c>
      <c r="L32" s="3" cm="1">
        <f t="array" ref="L32">SUMPRODUCT(($D$3:$D$102=D32)*($J$3:$J$102&gt;J32))+1</f>
        <v>6</v>
      </c>
    </row>
    <row r="33" spans="2:12">
      <c r="B33" s="2" t="s">
        <v>66</v>
      </c>
      <c r="C33" s="1" t="s">
        <v>65</v>
      </c>
      <c r="D33" s="1" t="s">
        <v>10</v>
      </c>
      <c r="E33" s="1">
        <v>2</v>
      </c>
      <c r="F33" s="1">
        <v>87</v>
      </c>
      <c r="G33" s="1">
        <v>100</v>
      </c>
      <c r="H33" s="1">
        <v>7</v>
      </c>
      <c r="I33" s="1">
        <v>23</v>
      </c>
      <c r="J33" s="1">
        <f t="shared" si="0"/>
        <v>219</v>
      </c>
      <c r="K33" s="1">
        <f>_xlfn.RANK.EQ(J33,J33:$J$102,0)</f>
        <v>45</v>
      </c>
      <c r="L33" s="3" cm="1">
        <f t="array" ref="L33">SUMPRODUCT(($D$3:$D$102=D33)*($J$3:$J$102&gt;J33))+1</f>
        <v>20</v>
      </c>
    </row>
    <row r="34" spans="2:12">
      <c r="B34" s="2" t="s">
        <v>67</v>
      </c>
      <c r="C34" s="1" t="s">
        <v>68</v>
      </c>
      <c r="D34" s="1" t="s">
        <v>10</v>
      </c>
      <c r="E34" s="1">
        <v>27</v>
      </c>
      <c r="F34" s="1">
        <v>71</v>
      </c>
      <c r="G34" s="1">
        <v>41</v>
      </c>
      <c r="H34" s="1">
        <v>92</v>
      </c>
      <c r="I34" s="1">
        <v>38</v>
      </c>
      <c r="J34" s="1">
        <f t="shared" si="0"/>
        <v>269</v>
      </c>
      <c r="K34" s="1">
        <f>_xlfn.RANK.EQ(J34,J34:$J$102,0)</f>
        <v>28</v>
      </c>
      <c r="L34" s="3" cm="1">
        <f t="array" ref="L34">SUMPRODUCT(($D$3:$D$102=D34)*($J$3:$J$102&gt;J34))+1</f>
        <v>9</v>
      </c>
    </row>
    <row r="35" spans="2:12">
      <c r="B35" s="2" t="s">
        <v>69</v>
      </c>
      <c r="C35" s="1" t="s">
        <v>70</v>
      </c>
      <c r="D35" s="1" t="s">
        <v>10</v>
      </c>
      <c r="E35" s="1">
        <v>58</v>
      </c>
      <c r="F35" s="1">
        <v>10</v>
      </c>
      <c r="G35" s="1">
        <v>73</v>
      </c>
      <c r="H35" s="1">
        <v>63</v>
      </c>
      <c r="I35" s="1">
        <v>84</v>
      </c>
      <c r="J35" s="1">
        <f t="shared" ref="J35:J66" si="1">SUM(E35:I35)</f>
        <v>288</v>
      </c>
      <c r="K35" s="1">
        <f>_xlfn.RANK.EQ(J35,J35:$J$102,0)</f>
        <v>23</v>
      </c>
      <c r="L35" s="3" cm="1">
        <f t="array" ref="L35">SUMPRODUCT(($D$3:$D$102=D35)*($J$3:$J$102&gt;J35))+1</f>
        <v>5</v>
      </c>
    </row>
    <row r="36" spans="2:12">
      <c r="B36" s="2" t="s">
        <v>71</v>
      </c>
      <c r="C36" s="1" t="s">
        <v>70</v>
      </c>
      <c r="D36" s="1" t="s">
        <v>72</v>
      </c>
      <c r="E36" s="1">
        <v>92</v>
      </c>
      <c r="F36" s="1">
        <v>10</v>
      </c>
      <c r="G36" s="1">
        <v>39</v>
      </c>
      <c r="H36" s="1">
        <v>7</v>
      </c>
      <c r="I36" s="1">
        <v>22</v>
      </c>
      <c r="J36" s="1">
        <f t="shared" si="1"/>
        <v>170</v>
      </c>
      <c r="K36" s="1">
        <f>_xlfn.RANK.EQ(J36,J36:$J$102,0)</f>
        <v>55</v>
      </c>
      <c r="L36" s="3" cm="1">
        <f t="array" ref="L36">SUMPRODUCT(($D$3:$D$102=D36)*($J$3:$J$102&gt;J36))+1</f>
        <v>27</v>
      </c>
    </row>
    <row r="37" spans="2:12">
      <c r="B37" s="2" t="s">
        <v>73</v>
      </c>
      <c r="C37" s="1" t="s">
        <v>74</v>
      </c>
      <c r="D37" s="1" t="s">
        <v>72</v>
      </c>
      <c r="E37" s="1">
        <v>36</v>
      </c>
      <c r="F37" s="1">
        <v>37</v>
      </c>
      <c r="G37" s="1">
        <v>10</v>
      </c>
      <c r="H37" s="1">
        <v>18</v>
      </c>
      <c r="I37" s="1">
        <v>95</v>
      </c>
      <c r="J37" s="1">
        <f t="shared" si="1"/>
        <v>196</v>
      </c>
      <c r="K37" s="1">
        <f>_xlfn.RANK.EQ(J37,J37:$J$102,0)</f>
        <v>51</v>
      </c>
      <c r="L37" s="3" cm="1">
        <f t="array" ref="L37">SUMPRODUCT(($D$3:$D$102=D37)*($J$3:$J$102&gt;J37))+1</f>
        <v>23</v>
      </c>
    </row>
    <row r="38" spans="2:12">
      <c r="B38" s="2" t="s">
        <v>75</v>
      </c>
      <c r="C38" s="1" t="s">
        <v>76</v>
      </c>
      <c r="D38" s="1" t="s">
        <v>72</v>
      </c>
      <c r="E38" s="1">
        <v>34</v>
      </c>
      <c r="F38" s="1">
        <v>56</v>
      </c>
      <c r="G38" s="1">
        <v>33</v>
      </c>
      <c r="H38" s="1">
        <v>12</v>
      </c>
      <c r="I38" s="1">
        <v>51</v>
      </c>
      <c r="J38" s="1">
        <f t="shared" si="1"/>
        <v>186</v>
      </c>
      <c r="K38" s="1">
        <f>_xlfn.RANK.EQ(J38,J38:$J$102,0)</f>
        <v>52</v>
      </c>
      <c r="L38" s="3" cm="1">
        <f t="array" ref="L38">SUMPRODUCT(($D$3:$D$102=D38)*($J$3:$J$102&gt;J38))+1</f>
        <v>25</v>
      </c>
    </row>
    <row r="39" spans="2:12">
      <c r="B39" s="2" t="s">
        <v>77</v>
      </c>
      <c r="C39" s="1" t="s">
        <v>78</v>
      </c>
      <c r="D39" s="1" t="s">
        <v>72</v>
      </c>
      <c r="E39" s="1">
        <v>65</v>
      </c>
      <c r="F39" s="1">
        <v>36</v>
      </c>
      <c r="G39" s="1">
        <v>19</v>
      </c>
      <c r="H39" s="1">
        <v>17</v>
      </c>
      <c r="I39" s="1">
        <v>82</v>
      </c>
      <c r="J39" s="1">
        <f t="shared" si="1"/>
        <v>219</v>
      </c>
      <c r="K39" s="1">
        <f>_xlfn.RANK.EQ(J39,J39:$J$102,0)</f>
        <v>43</v>
      </c>
      <c r="L39" s="3" cm="1">
        <f t="array" ref="L39">SUMPRODUCT(($D$3:$D$102=D39)*($J$3:$J$102&gt;J39))+1</f>
        <v>19</v>
      </c>
    </row>
    <row r="40" spans="2:12">
      <c r="B40" s="2" t="s">
        <v>79</v>
      </c>
      <c r="C40" s="1" t="s">
        <v>40</v>
      </c>
      <c r="D40" s="1" t="s">
        <v>72</v>
      </c>
      <c r="E40" s="1">
        <v>45</v>
      </c>
      <c r="F40" s="1">
        <v>50</v>
      </c>
      <c r="G40" s="1">
        <v>76</v>
      </c>
      <c r="H40" s="1">
        <v>94</v>
      </c>
      <c r="I40" s="1">
        <v>56</v>
      </c>
      <c r="J40" s="1">
        <f t="shared" si="1"/>
        <v>321</v>
      </c>
      <c r="K40" s="1">
        <f>_xlfn.RANK.EQ(J40,J40:$J$102,0)</f>
        <v>7</v>
      </c>
      <c r="L40" s="3" cm="1">
        <f t="array" ref="L40">SUMPRODUCT(($D$3:$D$102=D40)*($J$3:$J$102&gt;J40))+1</f>
        <v>3</v>
      </c>
    </row>
    <row r="41" spans="2:12">
      <c r="B41" s="2" t="s">
        <v>80</v>
      </c>
      <c r="C41" s="1" t="s">
        <v>32</v>
      </c>
      <c r="D41" s="1" t="s">
        <v>72</v>
      </c>
      <c r="E41" s="1">
        <v>24</v>
      </c>
      <c r="F41" s="1">
        <v>46</v>
      </c>
      <c r="G41" s="1">
        <v>1</v>
      </c>
      <c r="H41" s="1">
        <v>27</v>
      </c>
      <c r="I41" s="1">
        <v>36</v>
      </c>
      <c r="J41" s="1">
        <f t="shared" si="1"/>
        <v>134</v>
      </c>
      <c r="K41" s="1">
        <f>_xlfn.RANK.EQ(J41,J41:$J$102,0)</f>
        <v>62</v>
      </c>
      <c r="L41" s="3" cm="1">
        <f t="array" ref="L41">SUMPRODUCT(($D$3:$D$102=D41)*($J$3:$J$102&gt;J41))+1</f>
        <v>33</v>
      </c>
    </row>
    <row r="42" spans="2:12">
      <c r="B42" s="2" t="s">
        <v>81</v>
      </c>
      <c r="C42" s="1" t="s">
        <v>82</v>
      </c>
      <c r="D42" s="1" t="s">
        <v>72</v>
      </c>
      <c r="E42" s="1">
        <v>87</v>
      </c>
      <c r="F42" s="1">
        <v>100</v>
      </c>
      <c r="G42" s="1">
        <v>45</v>
      </c>
      <c r="H42" s="1">
        <v>22</v>
      </c>
      <c r="I42" s="1">
        <v>58</v>
      </c>
      <c r="J42" s="1">
        <f t="shared" si="1"/>
        <v>312</v>
      </c>
      <c r="K42" s="1">
        <f>_xlfn.RANK.EQ(J42,J42:$J$102,0)</f>
        <v>15</v>
      </c>
      <c r="L42" s="3" cm="1">
        <f t="array" ref="L42">SUMPRODUCT(($D$3:$D$102=D42)*($J$3:$J$102&gt;J42))+1</f>
        <v>10</v>
      </c>
    </row>
    <row r="43" spans="2:12">
      <c r="B43" s="2" t="s">
        <v>83</v>
      </c>
      <c r="C43" s="1" t="s">
        <v>84</v>
      </c>
      <c r="D43" s="1" t="s">
        <v>72</v>
      </c>
      <c r="E43" s="1">
        <v>47</v>
      </c>
      <c r="F43" s="1">
        <v>51</v>
      </c>
      <c r="G43" s="1">
        <v>11</v>
      </c>
      <c r="H43" s="1">
        <v>35</v>
      </c>
      <c r="I43" s="1">
        <v>75</v>
      </c>
      <c r="J43" s="1">
        <f t="shared" si="1"/>
        <v>219</v>
      </c>
      <c r="K43" s="1">
        <f>_xlfn.RANK.EQ(J43,J43:$J$102,0)</f>
        <v>41</v>
      </c>
      <c r="L43" s="3" cm="1">
        <f t="array" ref="L43">SUMPRODUCT(($D$3:$D$102=D43)*($J$3:$J$102&gt;J43))+1</f>
        <v>19</v>
      </c>
    </row>
    <row r="44" spans="2:12">
      <c r="B44" s="2" t="s">
        <v>85</v>
      </c>
      <c r="C44" s="1" t="s">
        <v>63</v>
      </c>
      <c r="D44" s="1" t="s">
        <v>72</v>
      </c>
      <c r="E44" s="1">
        <v>93</v>
      </c>
      <c r="F44" s="1">
        <v>48</v>
      </c>
      <c r="G44" s="1">
        <v>29</v>
      </c>
      <c r="H44" s="1">
        <v>74</v>
      </c>
      <c r="I44" s="1">
        <v>34</v>
      </c>
      <c r="J44" s="1">
        <f t="shared" si="1"/>
        <v>278</v>
      </c>
      <c r="K44" s="1">
        <f>_xlfn.RANK.EQ(J44,J44:$J$102,0)</f>
        <v>23</v>
      </c>
      <c r="L44" s="3" cm="1">
        <f t="array" ref="L44">SUMPRODUCT(($D$3:$D$102=D44)*($J$3:$J$102&gt;J44))+1</f>
        <v>14</v>
      </c>
    </row>
    <row r="45" spans="2:12">
      <c r="B45" s="2" t="s">
        <v>86</v>
      </c>
      <c r="C45" s="1" t="s">
        <v>32</v>
      </c>
      <c r="D45" s="1" t="s">
        <v>72</v>
      </c>
      <c r="E45" s="1">
        <v>30</v>
      </c>
      <c r="F45" s="1">
        <v>26</v>
      </c>
      <c r="G45" s="1">
        <v>32</v>
      </c>
      <c r="H45" s="1">
        <v>6</v>
      </c>
      <c r="I45" s="1">
        <v>59</v>
      </c>
      <c r="J45" s="1">
        <f t="shared" si="1"/>
        <v>153</v>
      </c>
      <c r="K45" s="1">
        <f>_xlfn.RANK.EQ(J45,J45:$J$102,0)</f>
        <v>54</v>
      </c>
      <c r="L45" s="3" cm="1">
        <f t="array" ref="L45">SUMPRODUCT(($D$3:$D$102=D45)*($J$3:$J$102&gt;J45))+1</f>
        <v>30</v>
      </c>
    </row>
    <row r="46" spans="2:12">
      <c r="B46" s="2" t="s">
        <v>87</v>
      </c>
      <c r="C46" s="1" t="s">
        <v>88</v>
      </c>
      <c r="D46" s="1" t="s">
        <v>72</v>
      </c>
      <c r="E46" s="1">
        <v>17</v>
      </c>
      <c r="F46" s="1">
        <v>20</v>
      </c>
      <c r="G46" s="1">
        <v>60</v>
      </c>
      <c r="H46" s="1">
        <v>1</v>
      </c>
      <c r="I46" s="1">
        <v>62</v>
      </c>
      <c r="J46" s="1">
        <f t="shared" si="1"/>
        <v>160</v>
      </c>
      <c r="K46" s="1">
        <f>_xlfn.RANK.EQ(J46,J46:$J$102,0)</f>
        <v>53</v>
      </c>
      <c r="L46" s="3" cm="1">
        <f t="array" ref="L46">SUMPRODUCT(($D$3:$D$102=D46)*($J$3:$J$102&gt;J46))+1</f>
        <v>29</v>
      </c>
    </row>
    <row r="47" spans="2:12">
      <c r="B47" s="2" t="s">
        <v>89</v>
      </c>
      <c r="C47" s="1" t="s">
        <v>90</v>
      </c>
      <c r="D47" s="1" t="s">
        <v>72</v>
      </c>
      <c r="E47" s="1">
        <v>71</v>
      </c>
      <c r="F47" s="1">
        <v>11</v>
      </c>
      <c r="G47" s="1">
        <v>49</v>
      </c>
      <c r="H47" s="1">
        <v>85</v>
      </c>
      <c r="I47" s="1">
        <v>100</v>
      </c>
      <c r="J47" s="1">
        <f t="shared" si="1"/>
        <v>316</v>
      </c>
      <c r="K47" s="1">
        <f>_xlfn.RANK.EQ(J47,J47:$J$102,0)</f>
        <v>9</v>
      </c>
      <c r="L47" s="3" cm="1">
        <f t="array" ref="L47">SUMPRODUCT(($D$3:$D$102=D47)*($J$3:$J$102&gt;J47))+1</f>
        <v>5</v>
      </c>
    </row>
    <row r="48" spans="2:12">
      <c r="B48" s="2" t="s">
        <v>91</v>
      </c>
      <c r="C48" s="1" t="s">
        <v>92</v>
      </c>
      <c r="D48" s="1" t="s">
        <v>72</v>
      </c>
      <c r="E48" s="1">
        <v>78</v>
      </c>
      <c r="F48" s="1">
        <v>100</v>
      </c>
      <c r="G48" s="1">
        <v>18</v>
      </c>
      <c r="H48" s="1">
        <v>92</v>
      </c>
      <c r="I48" s="1">
        <v>28</v>
      </c>
      <c r="J48" s="1">
        <f t="shared" si="1"/>
        <v>316</v>
      </c>
      <c r="K48" s="1">
        <f>_xlfn.RANK.EQ(J48,J48:$J$102,0)</f>
        <v>9</v>
      </c>
      <c r="L48" s="3" cm="1">
        <f t="array" ref="L48">SUMPRODUCT(($D$3:$D$102=D48)*($J$3:$J$102&gt;J48))+1</f>
        <v>5</v>
      </c>
    </row>
    <row r="49" spans="2:12">
      <c r="B49" s="2" t="s">
        <v>93</v>
      </c>
      <c r="C49" s="1" t="s">
        <v>94</v>
      </c>
      <c r="D49" s="1" t="s">
        <v>72</v>
      </c>
      <c r="E49" s="1">
        <v>25</v>
      </c>
      <c r="F49" s="1">
        <v>82</v>
      </c>
      <c r="G49" s="1">
        <v>25</v>
      </c>
      <c r="H49" s="1">
        <v>24</v>
      </c>
      <c r="I49" s="1">
        <v>40</v>
      </c>
      <c r="J49" s="1">
        <f t="shared" si="1"/>
        <v>196</v>
      </c>
      <c r="K49" s="1">
        <f>_xlfn.RANK.EQ(J49,J49:$J$102,0)</f>
        <v>44</v>
      </c>
      <c r="L49" s="3" cm="1">
        <f t="array" ref="L49">SUMPRODUCT(($D$3:$D$102=D49)*($J$3:$J$102&gt;J49))+1</f>
        <v>23</v>
      </c>
    </row>
    <row r="50" spans="2:12">
      <c r="B50" s="2" t="s">
        <v>95</v>
      </c>
      <c r="C50" s="1" t="s">
        <v>96</v>
      </c>
      <c r="D50" s="1" t="s">
        <v>72</v>
      </c>
      <c r="E50" s="1">
        <v>44</v>
      </c>
      <c r="F50" s="1">
        <v>55</v>
      </c>
      <c r="G50" s="1">
        <v>73</v>
      </c>
      <c r="H50" s="1">
        <v>25</v>
      </c>
      <c r="I50" s="1">
        <v>24</v>
      </c>
      <c r="J50" s="1">
        <f t="shared" si="1"/>
        <v>221</v>
      </c>
      <c r="K50" s="1">
        <f>_xlfn.RANK.EQ(J50,J50:$J$102,0)</f>
        <v>37</v>
      </c>
      <c r="L50" s="3" cm="1">
        <f t="array" ref="L50">SUMPRODUCT(($D$3:$D$102=D50)*($J$3:$J$102&gt;J50))+1</f>
        <v>18</v>
      </c>
    </row>
    <row r="51" spans="2:12">
      <c r="B51" s="2" t="s">
        <v>97</v>
      </c>
      <c r="C51" s="1" t="s">
        <v>98</v>
      </c>
      <c r="D51" s="1" t="s">
        <v>72</v>
      </c>
      <c r="E51" s="1">
        <v>25</v>
      </c>
      <c r="F51" s="1">
        <v>40</v>
      </c>
      <c r="G51" s="1">
        <v>46</v>
      </c>
      <c r="H51" s="1">
        <v>15</v>
      </c>
      <c r="I51" s="1">
        <v>22</v>
      </c>
      <c r="J51" s="1">
        <f t="shared" si="1"/>
        <v>148</v>
      </c>
      <c r="K51" s="1">
        <f>_xlfn.RANK.EQ(J51,J51:$J$102,0)</f>
        <v>50</v>
      </c>
      <c r="L51" s="3" cm="1">
        <f t="array" ref="L51">SUMPRODUCT(($D$3:$D$102=D51)*($J$3:$J$102&gt;J51))+1</f>
        <v>31</v>
      </c>
    </row>
    <row r="52" spans="2:12">
      <c r="B52" s="2" t="s">
        <v>99</v>
      </c>
      <c r="C52" s="1" t="s">
        <v>90</v>
      </c>
      <c r="D52" s="1" t="s">
        <v>72</v>
      </c>
      <c r="E52" s="1">
        <v>1</v>
      </c>
      <c r="F52" s="1">
        <v>42</v>
      </c>
      <c r="G52" s="1">
        <v>33</v>
      </c>
      <c r="H52" s="1">
        <v>23</v>
      </c>
      <c r="I52" s="1">
        <v>67</v>
      </c>
      <c r="J52" s="1">
        <f t="shared" si="1"/>
        <v>166</v>
      </c>
      <c r="K52" s="1">
        <f>_xlfn.RANK.EQ(J52,J52:$J$102,0)</f>
        <v>47</v>
      </c>
      <c r="L52" s="3" cm="1">
        <f t="array" ref="L52">SUMPRODUCT(($D$3:$D$102=D52)*($J$3:$J$102&gt;J52))+1</f>
        <v>28</v>
      </c>
    </row>
    <row r="53" spans="2:12">
      <c r="B53" s="2" t="s">
        <v>100</v>
      </c>
      <c r="C53" s="1" t="s">
        <v>101</v>
      </c>
      <c r="D53" s="1" t="s">
        <v>72</v>
      </c>
      <c r="E53" s="1">
        <v>88</v>
      </c>
      <c r="F53" s="1">
        <v>41</v>
      </c>
      <c r="G53" s="1">
        <v>41</v>
      </c>
      <c r="H53" s="1">
        <v>80</v>
      </c>
      <c r="I53" s="1">
        <v>70</v>
      </c>
      <c r="J53" s="1">
        <f t="shared" si="1"/>
        <v>320</v>
      </c>
      <c r="K53" s="1">
        <f>_xlfn.RANK.EQ(J53,J53:$J$102,0)</f>
        <v>8</v>
      </c>
      <c r="L53" s="3" cm="1">
        <f t="array" ref="L53">SUMPRODUCT(($D$3:$D$102=D53)*($J$3:$J$102&gt;J53))+1</f>
        <v>4</v>
      </c>
    </row>
    <row r="54" spans="2:12">
      <c r="B54" s="2" t="s">
        <v>102</v>
      </c>
      <c r="C54" s="1" t="s">
        <v>63</v>
      </c>
      <c r="D54" s="1" t="s">
        <v>72</v>
      </c>
      <c r="E54" s="1">
        <v>81</v>
      </c>
      <c r="F54" s="1">
        <v>27</v>
      </c>
      <c r="G54" s="1">
        <v>95</v>
      </c>
      <c r="H54" s="1">
        <v>81</v>
      </c>
      <c r="I54" s="1">
        <v>63</v>
      </c>
      <c r="J54" s="1">
        <f t="shared" si="1"/>
        <v>347</v>
      </c>
      <c r="K54" s="1">
        <f>_xlfn.RANK.EQ(J54,J54:$J$102,0)</f>
        <v>2</v>
      </c>
      <c r="L54" s="3" cm="1">
        <f t="array" ref="L54">SUMPRODUCT(($D$3:$D$102=D54)*($J$3:$J$102&gt;J54))+1</f>
        <v>1</v>
      </c>
    </row>
    <row r="55" spans="2:12">
      <c r="B55" s="2" t="s">
        <v>103</v>
      </c>
      <c r="C55" s="1" t="s">
        <v>104</v>
      </c>
      <c r="D55" s="1" t="s">
        <v>72</v>
      </c>
      <c r="E55" s="1">
        <v>74</v>
      </c>
      <c r="F55" s="1">
        <v>24</v>
      </c>
      <c r="G55" s="1">
        <v>50</v>
      </c>
      <c r="H55" s="1">
        <v>48</v>
      </c>
      <c r="I55" s="1">
        <v>1</v>
      </c>
      <c r="J55" s="1">
        <f t="shared" si="1"/>
        <v>197</v>
      </c>
      <c r="K55" s="1">
        <f>_xlfn.RANK.EQ(J55,J55:$J$102,0)</f>
        <v>40</v>
      </c>
      <c r="L55" s="3" cm="1">
        <f t="array" ref="L55">SUMPRODUCT(($D$3:$D$102=D55)*($J$3:$J$102&gt;J55))+1</f>
        <v>22</v>
      </c>
    </row>
    <row r="56" spans="2:12">
      <c r="B56" s="2" t="s">
        <v>105</v>
      </c>
      <c r="C56" s="1" t="s">
        <v>106</v>
      </c>
      <c r="D56" s="1" t="s">
        <v>72</v>
      </c>
      <c r="E56" s="1">
        <v>7</v>
      </c>
      <c r="F56" s="1">
        <v>8</v>
      </c>
      <c r="G56" s="1">
        <v>81</v>
      </c>
      <c r="H56" s="1">
        <v>74</v>
      </c>
      <c r="I56" s="1">
        <v>89</v>
      </c>
      <c r="J56" s="1">
        <f t="shared" si="1"/>
        <v>259</v>
      </c>
      <c r="K56" s="1">
        <f>_xlfn.RANK.EQ(J56,J56:$J$102,0)</f>
        <v>20</v>
      </c>
      <c r="L56" s="3" cm="1">
        <f t="array" ref="L56">SUMPRODUCT(($D$3:$D$102=D56)*($J$3:$J$102&gt;J56))+1</f>
        <v>15</v>
      </c>
    </row>
    <row r="57" spans="2:12">
      <c r="B57" s="2" t="s">
        <v>107</v>
      </c>
      <c r="C57" s="1" t="s">
        <v>108</v>
      </c>
      <c r="D57" s="1" t="s">
        <v>72</v>
      </c>
      <c r="E57" s="1">
        <v>70</v>
      </c>
      <c r="F57" s="1">
        <v>93</v>
      </c>
      <c r="G57" s="1">
        <v>29</v>
      </c>
      <c r="H57" s="1">
        <v>40</v>
      </c>
      <c r="I57" s="1">
        <v>84</v>
      </c>
      <c r="J57" s="1">
        <f t="shared" si="1"/>
        <v>316</v>
      </c>
      <c r="K57" s="1">
        <f>_xlfn.RANK.EQ(J57,J57:$J$102,0)</f>
        <v>7</v>
      </c>
      <c r="L57" s="3" cm="1">
        <f t="array" ref="L57">SUMPRODUCT(($D$3:$D$102=D57)*($J$3:$J$102&gt;J57))+1</f>
        <v>5</v>
      </c>
    </row>
    <row r="58" spans="2:12">
      <c r="B58" s="2" t="s">
        <v>109</v>
      </c>
      <c r="C58" s="1" t="s">
        <v>46</v>
      </c>
      <c r="D58" s="1" t="s">
        <v>72</v>
      </c>
      <c r="E58" s="1">
        <v>12</v>
      </c>
      <c r="F58" s="1">
        <v>49</v>
      </c>
      <c r="G58" s="1">
        <v>28</v>
      </c>
      <c r="H58" s="1">
        <v>35</v>
      </c>
      <c r="I58" s="1">
        <v>23</v>
      </c>
      <c r="J58" s="1">
        <f t="shared" si="1"/>
        <v>147</v>
      </c>
      <c r="K58" s="1">
        <f>_xlfn.RANK.EQ(J58,J58:$J$102,0)</f>
        <v>44</v>
      </c>
      <c r="L58" s="3" cm="1">
        <f t="array" ref="L58">SUMPRODUCT(($D$3:$D$102=D58)*($J$3:$J$102&gt;J58))+1</f>
        <v>32</v>
      </c>
    </row>
    <row r="59" spans="2:12">
      <c r="B59" s="2" t="s">
        <v>110</v>
      </c>
      <c r="C59" s="1" t="s">
        <v>111</v>
      </c>
      <c r="D59" s="1" t="s">
        <v>72</v>
      </c>
      <c r="E59" s="1">
        <v>56</v>
      </c>
      <c r="F59" s="1">
        <v>63</v>
      </c>
      <c r="G59" s="1">
        <v>95</v>
      </c>
      <c r="H59" s="1">
        <v>19</v>
      </c>
      <c r="I59" s="1">
        <v>82</v>
      </c>
      <c r="J59" s="1">
        <f t="shared" si="1"/>
        <v>315</v>
      </c>
      <c r="K59" s="1">
        <f>_xlfn.RANK.EQ(J59,J59:$J$102,0)</f>
        <v>8</v>
      </c>
      <c r="L59" s="3" cm="1">
        <f t="array" ref="L59">SUMPRODUCT(($D$3:$D$102=D59)*($J$3:$J$102&gt;J59))+1</f>
        <v>8</v>
      </c>
    </row>
    <row r="60" spans="2:12">
      <c r="B60" s="2" t="s">
        <v>112</v>
      </c>
      <c r="C60" s="1" t="s">
        <v>113</v>
      </c>
      <c r="D60" s="1" t="s">
        <v>72</v>
      </c>
      <c r="E60" s="1">
        <v>68</v>
      </c>
      <c r="F60" s="1">
        <v>81</v>
      </c>
      <c r="G60" s="1">
        <v>97</v>
      </c>
      <c r="H60" s="1">
        <v>24</v>
      </c>
      <c r="I60" s="1">
        <v>44</v>
      </c>
      <c r="J60" s="1">
        <f t="shared" si="1"/>
        <v>314</v>
      </c>
      <c r="K60" s="1">
        <f>_xlfn.RANK.EQ(J60,J60:$J$102,0)</f>
        <v>8</v>
      </c>
      <c r="L60" s="3" cm="1">
        <f t="array" ref="L60">SUMPRODUCT(($D$3:$D$102=D60)*($J$3:$J$102&gt;J60))+1</f>
        <v>9</v>
      </c>
    </row>
    <row r="61" spans="2:12">
      <c r="B61" s="2" t="s">
        <v>114</v>
      </c>
      <c r="C61" s="1" t="s">
        <v>115</v>
      </c>
      <c r="D61" s="1" t="s">
        <v>72</v>
      </c>
      <c r="E61" s="1">
        <v>71</v>
      </c>
      <c r="F61" s="1">
        <v>86</v>
      </c>
      <c r="G61" s="1">
        <v>56</v>
      </c>
      <c r="H61" s="1">
        <v>62</v>
      </c>
      <c r="I61" s="1">
        <v>63</v>
      </c>
      <c r="J61" s="1">
        <f t="shared" si="1"/>
        <v>338</v>
      </c>
      <c r="K61" s="1">
        <f>_xlfn.RANK.EQ(J61,J61:$J$102,0)</f>
        <v>4</v>
      </c>
      <c r="L61" s="3" cm="1">
        <f t="array" ref="L61">SUMPRODUCT(($D$3:$D$102=D61)*($J$3:$J$102&gt;J61))+1</f>
        <v>2</v>
      </c>
    </row>
    <row r="62" spans="2:12">
      <c r="B62" s="2" t="s">
        <v>116</v>
      </c>
      <c r="C62" s="1" t="s">
        <v>117</v>
      </c>
      <c r="D62" s="1" t="s">
        <v>72</v>
      </c>
      <c r="E62" s="1">
        <v>6</v>
      </c>
      <c r="F62" s="1">
        <v>25</v>
      </c>
      <c r="G62" s="1">
        <v>61</v>
      </c>
      <c r="H62" s="1">
        <v>85</v>
      </c>
      <c r="I62" s="1">
        <v>50</v>
      </c>
      <c r="J62" s="1">
        <f t="shared" si="1"/>
        <v>227</v>
      </c>
      <c r="K62" s="1">
        <f>_xlfn.RANK.EQ(J62,J62:$J$102,0)</f>
        <v>27</v>
      </c>
      <c r="L62" s="3" cm="1">
        <f t="array" ref="L62">SUMPRODUCT(($D$3:$D$102=D62)*($J$3:$J$102&gt;J62))+1</f>
        <v>17</v>
      </c>
    </row>
    <row r="63" spans="2:12">
      <c r="B63" s="2" t="s">
        <v>118</v>
      </c>
      <c r="C63" s="1" t="s">
        <v>68</v>
      </c>
      <c r="D63" s="1" t="s">
        <v>72</v>
      </c>
      <c r="E63" s="1">
        <v>4</v>
      </c>
      <c r="F63" s="1">
        <v>10</v>
      </c>
      <c r="G63" s="1">
        <v>92</v>
      </c>
      <c r="H63" s="1">
        <v>65</v>
      </c>
      <c r="I63" s="1">
        <v>10</v>
      </c>
      <c r="J63" s="1">
        <f t="shared" si="1"/>
        <v>181</v>
      </c>
      <c r="K63" s="1">
        <f>_xlfn.RANK.EQ(J63,J63:$J$102,0)</f>
        <v>34</v>
      </c>
      <c r="L63" s="3" cm="1">
        <f t="array" ref="L63">SUMPRODUCT(($D$3:$D$102=D63)*($J$3:$J$102&gt;J63))+1</f>
        <v>26</v>
      </c>
    </row>
    <row r="64" spans="2:12">
      <c r="B64" s="2" t="s">
        <v>119</v>
      </c>
      <c r="C64" s="1" t="s">
        <v>120</v>
      </c>
      <c r="D64" s="1" t="s">
        <v>72</v>
      </c>
      <c r="E64" s="1">
        <v>34</v>
      </c>
      <c r="F64" s="1">
        <v>40</v>
      </c>
      <c r="G64" s="1">
        <v>77</v>
      </c>
      <c r="H64" s="1">
        <v>44</v>
      </c>
      <c r="I64" s="1">
        <v>44</v>
      </c>
      <c r="J64" s="1">
        <f t="shared" si="1"/>
        <v>239</v>
      </c>
      <c r="K64" s="1">
        <f>_xlfn.RANK.EQ(J64,J64:$J$102,0)</f>
        <v>24</v>
      </c>
      <c r="L64" s="3" cm="1">
        <f t="array" ref="L64">SUMPRODUCT(($D$3:$D$102=D64)*($J$3:$J$102&gt;J64))+1</f>
        <v>16</v>
      </c>
    </row>
    <row r="65" spans="2:12">
      <c r="B65" s="2" t="s">
        <v>121</v>
      </c>
      <c r="C65" s="1" t="s">
        <v>90</v>
      </c>
      <c r="D65" s="1" t="s">
        <v>72</v>
      </c>
      <c r="E65" s="1">
        <v>33</v>
      </c>
      <c r="F65" s="1">
        <v>76</v>
      </c>
      <c r="G65" s="1">
        <v>93</v>
      </c>
      <c r="H65" s="1">
        <v>17</v>
      </c>
      <c r="I65" s="1">
        <v>73</v>
      </c>
      <c r="J65" s="1">
        <f t="shared" si="1"/>
        <v>292</v>
      </c>
      <c r="K65" s="1">
        <f>_xlfn.RANK.EQ(J65,J65:$J$102,0)</f>
        <v>9</v>
      </c>
      <c r="L65" s="3" cm="1">
        <f t="array" ref="L65">SUMPRODUCT(($D$3:$D$102=D65)*($J$3:$J$102&gt;J65))+1</f>
        <v>12</v>
      </c>
    </row>
    <row r="66" spans="2:12">
      <c r="B66" s="2" t="s">
        <v>122</v>
      </c>
      <c r="C66" s="1" t="s">
        <v>90</v>
      </c>
      <c r="D66" s="1" t="s">
        <v>72</v>
      </c>
      <c r="E66" s="1">
        <v>53</v>
      </c>
      <c r="F66" s="1">
        <v>36</v>
      </c>
      <c r="G66" s="1">
        <v>38</v>
      </c>
      <c r="H66" s="1">
        <v>37</v>
      </c>
      <c r="I66" s="1">
        <v>41</v>
      </c>
      <c r="J66" s="1">
        <f t="shared" si="1"/>
        <v>205</v>
      </c>
      <c r="K66" s="1">
        <f>_xlfn.RANK.EQ(J66,J66:$J$102,0)</f>
        <v>29</v>
      </c>
      <c r="L66" s="3" cm="1">
        <f t="array" ref="L66">SUMPRODUCT(($D$3:$D$102=D66)*($J$3:$J$102&gt;J66))+1</f>
        <v>21</v>
      </c>
    </row>
    <row r="67" spans="2:12">
      <c r="B67" s="2" t="s">
        <v>123</v>
      </c>
      <c r="C67" s="1" t="s">
        <v>124</v>
      </c>
      <c r="D67" s="1" t="s">
        <v>72</v>
      </c>
      <c r="E67" s="1">
        <v>95</v>
      </c>
      <c r="F67" s="1">
        <v>19</v>
      </c>
      <c r="G67" s="1">
        <v>79</v>
      </c>
      <c r="H67" s="1">
        <v>51</v>
      </c>
      <c r="I67" s="1">
        <v>48</v>
      </c>
      <c r="J67" s="1">
        <f t="shared" ref="J67:J98" si="2">SUM(E67:I67)</f>
        <v>292</v>
      </c>
      <c r="K67" s="1">
        <f>_xlfn.RANK.EQ(J67,J67:$J$102,0)</f>
        <v>9</v>
      </c>
      <c r="L67" s="3" cm="1">
        <f t="array" ref="L67">SUMPRODUCT(($D$3:$D$102=D67)*($J$3:$J$102&gt;J67))+1</f>
        <v>12</v>
      </c>
    </row>
    <row r="68" spans="2:12">
      <c r="B68" s="2" t="s">
        <v>125</v>
      </c>
      <c r="C68" s="1" t="s">
        <v>126</v>
      </c>
      <c r="D68" s="1" t="s">
        <v>72</v>
      </c>
      <c r="E68" s="1">
        <v>49</v>
      </c>
      <c r="F68" s="1">
        <v>69</v>
      </c>
      <c r="G68" s="1">
        <v>80</v>
      </c>
      <c r="H68" s="1">
        <v>18</v>
      </c>
      <c r="I68" s="1">
        <v>86</v>
      </c>
      <c r="J68" s="1">
        <f t="shared" si="2"/>
        <v>302</v>
      </c>
      <c r="K68" s="1">
        <f>_xlfn.RANK.EQ(J68,J68:$J$102,0)</f>
        <v>8</v>
      </c>
      <c r="L68" s="3" cm="1">
        <f t="array" ref="L68">SUMPRODUCT(($D$3:$D$102=D68)*($J$3:$J$102&gt;J68))+1</f>
        <v>11</v>
      </c>
    </row>
    <row r="69" spans="2:12">
      <c r="B69" s="2" t="s">
        <v>127</v>
      </c>
      <c r="C69" s="1" t="s">
        <v>65</v>
      </c>
      <c r="D69" s="1" t="s">
        <v>128</v>
      </c>
      <c r="E69" s="1">
        <v>44</v>
      </c>
      <c r="F69" s="1">
        <v>70</v>
      </c>
      <c r="G69" s="1">
        <v>6</v>
      </c>
      <c r="H69" s="1">
        <v>95</v>
      </c>
      <c r="I69" s="1">
        <v>94</v>
      </c>
      <c r="J69" s="1">
        <f t="shared" si="2"/>
        <v>309</v>
      </c>
      <c r="K69" s="1">
        <f>_xlfn.RANK.EQ(J69,J69:$J$102,0)</f>
        <v>7</v>
      </c>
      <c r="L69" s="3" cm="1">
        <f t="array" ref="L69">SUMPRODUCT(($D$3:$D$102=D69)*($J$3:$J$102&gt;J69))+1</f>
        <v>7</v>
      </c>
    </row>
    <row r="70" spans="2:12">
      <c r="B70" s="2" t="s">
        <v>129</v>
      </c>
      <c r="C70" s="1" t="s">
        <v>130</v>
      </c>
      <c r="D70" s="1" t="s">
        <v>128</v>
      </c>
      <c r="E70" s="1">
        <v>27</v>
      </c>
      <c r="F70" s="1">
        <v>37</v>
      </c>
      <c r="G70" s="1">
        <v>5</v>
      </c>
      <c r="H70" s="1">
        <v>58</v>
      </c>
      <c r="I70" s="1">
        <v>35</v>
      </c>
      <c r="J70" s="1">
        <f t="shared" si="2"/>
        <v>162</v>
      </c>
      <c r="K70" s="1">
        <f>_xlfn.RANK.EQ(J70,J70:$J$102,0)</f>
        <v>31</v>
      </c>
      <c r="L70" s="3" cm="1">
        <f t="array" ref="L70">SUMPRODUCT(($D$3:$D$102=D70)*($J$3:$J$102&gt;J70))+1</f>
        <v>32</v>
      </c>
    </row>
    <row r="71" spans="2:12">
      <c r="B71" s="2" t="s">
        <v>131</v>
      </c>
      <c r="C71" s="1" t="s">
        <v>132</v>
      </c>
      <c r="D71" s="1" t="s">
        <v>128</v>
      </c>
      <c r="E71" s="1">
        <v>15</v>
      </c>
      <c r="F71" s="1">
        <v>47</v>
      </c>
      <c r="G71" s="1">
        <v>63</v>
      </c>
      <c r="H71" s="1">
        <v>68</v>
      </c>
      <c r="I71" s="1">
        <v>39</v>
      </c>
      <c r="J71" s="1">
        <f t="shared" si="2"/>
        <v>232</v>
      </c>
      <c r="K71" s="1">
        <f>_xlfn.RANK.EQ(J71,J71:$J$102,0)</f>
        <v>20</v>
      </c>
      <c r="L71" s="3" cm="1">
        <f t="array" ref="L71">SUMPRODUCT(($D$3:$D$102=D71)*($J$3:$J$102&gt;J71))+1</f>
        <v>21</v>
      </c>
    </row>
    <row r="72" spans="2:12">
      <c r="B72" s="2" t="s">
        <v>133</v>
      </c>
      <c r="C72" s="1" t="s">
        <v>134</v>
      </c>
      <c r="D72" s="1" t="s">
        <v>128</v>
      </c>
      <c r="E72" s="1">
        <v>63</v>
      </c>
      <c r="F72" s="1">
        <v>49</v>
      </c>
      <c r="G72" s="1">
        <v>46</v>
      </c>
      <c r="H72" s="1">
        <v>97</v>
      </c>
      <c r="I72" s="1">
        <v>97</v>
      </c>
      <c r="J72" s="1">
        <f t="shared" si="2"/>
        <v>352</v>
      </c>
      <c r="K72" s="1">
        <f>_xlfn.RANK.EQ(J72,J72:$J$102,0)</f>
        <v>1</v>
      </c>
      <c r="L72" s="3" cm="1">
        <f t="array" ref="L72">SUMPRODUCT(($D$3:$D$102=D72)*($J$3:$J$102&gt;J72))+1</f>
        <v>1</v>
      </c>
    </row>
    <row r="73" spans="2:12">
      <c r="B73" s="2" t="s">
        <v>135</v>
      </c>
      <c r="C73" s="1" t="s">
        <v>136</v>
      </c>
      <c r="D73" s="1" t="s">
        <v>128</v>
      </c>
      <c r="E73" s="1">
        <v>64</v>
      </c>
      <c r="F73" s="1">
        <v>72</v>
      </c>
      <c r="G73" s="1">
        <v>3</v>
      </c>
      <c r="H73" s="1">
        <v>38</v>
      </c>
      <c r="I73" s="1">
        <v>27</v>
      </c>
      <c r="J73" s="1">
        <f t="shared" si="2"/>
        <v>204</v>
      </c>
      <c r="K73" s="1">
        <f>_xlfn.RANK.EQ(J73,J73:$J$102,0)</f>
        <v>24</v>
      </c>
      <c r="L73" s="3" cm="1">
        <f t="array" ref="L73">SUMPRODUCT(($D$3:$D$102=D73)*($J$3:$J$102&gt;J73))+1</f>
        <v>27</v>
      </c>
    </row>
    <row r="74" spans="2:12">
      <c r="B74" s="2" t="s">
        <v>137</v>
      </c>
      <c r="C74" s="1" t="s">
        <v>57</v>
      </c>
      <c r="D74" s="1" t="s">
        <v>128</v>
      </c>
      <c r="E74" s="1">
        <v>33</v>
      </c>
      <c r="F74" s="1">
        <v>60</v>
      </c>
      <c r="G74" s="1">
        <v>93</v>
      </c>
      <c r="H74" s="1">
        <v>1</v>
      </c>
      <c r="I74" s="1">
        <v>62</v>
      </c>
      <c r="J74" s="1">
        <f t="shared" si="2"/>
        <v>249</v>
      </c>
      <c r="K74" s="1">
        <f>_xlfn.RANK.EQ(J74,J74:$J$102,0)</f>
        <v>16</v>
      </c>
      <c r="L74" s="3" cm="1">
        <f t="array" ref="L74">SUMPRODUCT(($D$3:$D$102=D74)*($J$3:$J$102&gt;J74))+1</f>
        <v>18</v>
      </c>
    </row>
    <row r="75" spans="2:12">
      <c r="B75" s="2" t="s">
        <v>138</v>
      </c>
      <c r="C75" s="1" t="s">
        <v>38</v>
      </c>
      <c r="D75" s="1" t="s">
        <v>128</v>
      </c>
      <c r="E75" s="1">
        <v>41</v>
      </c>
      <c r="F75" s="1">
        <v>55</v>
      </c>
      <c r="G75" s="1">
        <v>10</v>
      </c>
      <c r="H75" s="1">
        <v>100</v>
      </c>
      <c r="I75" s="1">
        <v>13</v>
      </c>
      <c r="J75" s="1">
        <f t="shared" si="2"/>
        <v>219</v>
      </c>
      <c r="K75" s="1">
        <f>_xlfn.RANK.EQ(J75,J75:$J$102,0)</f>
        <v>21</v>
      </c>
      <c r="L75" s="3" cm="1">
        <f t="array" ref="L75">SUMPRODUCT(($D$3:$D$102=D75)*($J$3:$J$102&gt;J75))+1</f>
        <v>25</v>
      </c>
    </row>
    <row r="76" spans="2:12">
      <c r="B76" s="2" t="s">
        <v>139</v>
      </c>
      <c r="C76" s="1" t="s">
        <v>108</v>
      </c>
      <c r="D76" s="1" t="s">
        <v>128</v>
      </c>
      <c r="E76" s="1">
        <v>41</v>
      </c>
      <c r="F76" s="1">
        <v>30</v>
      </c>
      <c r="G76" s="1">
        <v>31</v>
      </c>
      <c r="H76" s="1">
        <v>34</v>
      </c>
      <c r="I76" s="1">
        <v>31</v>
      </c>
      <c r="J76" s="1">
        <f t="shared" si="2"/>
        <v>167</v>
      </c>
      <c r="K76" s="1">
        <f>_xlfn.RANK.EQ(J76,J76:$J$102,0)</f>
        <v>23</v>
      </c>
      <c r="L76" s="3" cm="1">
        <f t="array" ref="L76">SUMPRODUCT(($D$3:$D$102=D76)*($J$3:$J$102&gt;J76))+1</f>
        <v>29</v>
      </c>
    </row>
    <row r="77" spans="2:12">
      <c r="B77" s="2" t="s">
        <v>140</v>
      </c>
      <c r="C77" s="1" t="s">
        <v>82</v>
      </c>
      <c r="D77" s="1" t="s">
        <v>128</v>
      </c>
      <c r="E77" s="1">
        <v>49</v>
      </c>
      <c r="F77" s="1">
        <v>32</v>
      </c>
      <c r="G77" s="1">
        <v>85</v>
      </c>
      <c r="H77" s="1">
        <v>82</v>
      </c>
      <c r="I77" s="1">
        <v>43</v>
      </c>
      <c r="J77" s="1">
        <f t="shared" si="2"/>
        <v>291</v>
      </c>
      <c r="K77" s="1">
        <f>_xlfn.RANK.EQ(J77,J77:$J$102,0)</f>
        <v>6</v>
      </c>
      <c r="L77" s="3" cm="1">
        <f t="array" ref="L77">SUMPRODUCT(($D$3:$D$102=D77)*($J$3:$J$102&gt;J77))+1</f>
        <v>8</v>
      </c>
    </row>
    <row r="78" spans="2:12">
      <c r="B78" s="2" t="s">
        <v>141</v>
      </c>
      <c r="C78" s="1" t="s">
        <v>74</v>
      </c>
      <c r="D78" s="1" t="s">
        <v>128</v>
      </c>
      <c r="E78" s="1">
        <v>16</v>
      </c>
      <c r="F78" s="1">
        <v>99</v>
      </c>
      <c r="G78" s="1">
        <v>85</v>
      </c>
      <c r="H78" s="1">
        <v>46</v>
      </c>
      <c r="I78" s="1">
        <v>8</v>
      </c>
      <c r="J78" s="1">
        <f t="shared" si="2"/>
        <v>254</v>
      </c>
      <c r="K78" s="1">
        <f>_xlfn.RANK.EQ(J78,J78:$J$102,0)</f>
        <v>12</v>
      </c>
      <c r="L78" s="3" cm="1">
        <f t="array" ref="L78">SUMPRODUCT(($D$3:$D$102=D78)*($J$3:$J$102&gt;J78))+1</f>
        <v>15</v>
      </c>
    </row>
    <row r="79" spans="2:12">
      <c r="B79" s="2" t="s">
        <v>142</v>
      </c>
      <c r="C79" s="1" t="s">
        <v>92</v>
      </c>
      <c r="D79" s="1" t="s">
        <v>128</v>
      </c>
      <c r="E79" s="1">
        <v>30</v>
      </c>
      <c r="F79" s="1">
        <v>78</v>
      </c>
      <c r="G79" s="1">
        <v>61</v>
      </c>
      <c r="H79" s="1">
        <v>59</v>
      </c>
      <c r="I79" s="1">
        <v>49</v>
      </c>
      <c r="J79" s="1">
        <f t="shared" si="2"/>
        <v>277</v>
      </c>
      <c r="K79" s="1">
        <f>_xlfn.RANK.EQ(J79,J79:$J$102,0)</f>
        <v>9</v>
      </c>
      <c r="L79" s="3" cm="1">
        <f t="array" ref="L79">SUMPRODUCT(($D$3:$D$102=D79)*($J$3:$J$102&gt;J79))+1</f>
        <v>12</v>
      </c>
    </row>
    <row r="80" spans="2:12">
      <c r="B80" s="2" t="s">
        <v>143</v>
      </c>
      <c r="C80" s="1" t="s">
        <v>126</v>
      </c>
      <c r="D80" s="1" t="s">
        <v>128</v>
      </c>
      <c r="E80" s="1">
        <v>92</v>
      </c>
      <c r="F80" s="1">
        <v>19</v>
      </c>
      <c r="G80" s="1">
        <v>67</v>
      </c>
      <c r="H80" s="1">
        <v>69</v>
      </c>
      <c r="I80" s="1">
        <v>92</v>
      </c>
      <c r="J80" s="1">
        <f t="shared" si="2"/>
        <v>339</v>
      </c>
      <c r="K80" s="1">
        <f>_xlfn.RANK.EQ(J80,J80:$J$102,0)</f>
        <v>2</v>
      </c>
      <c r="L80" s="3" cm="1">
        <f t="array" ref="L80">SUMPRODUCT(($D$3:$D$102=D80)*($J$3:$J$102&gt;J80))+1</f>
        <v>3</v>
      </c>
    </row>
    <row r="81" spans="2:12">
      <c r="B81" s="2" t="s">
        <v>144</v>
      </c>
      <c r="C81" s="1" t="s">
        <v>136</v>
      </c>
      <c r="D81" s="1" t="s">
        <v>128</v>
      </c>
      <c r="E81" s="1">
        <v>79</v>
      </c>
      <c r="F81" s="1">
        <v>54</v>
      </c>
      <c r="G81" s="1">
        <v>53</v>
      </c>
      <c r="H81" s="1">
        <v>85</v>
      </c>
      <c r="I81" s="1">
        <v>11</v>
      </c>
      <c r="J81" s="1">
        <f t="shared" si="2"/>
        <v>282</v>
      </c>
      <c r="K81" s="1">
        <f>_xlfn.RANK.EQ(J81,J81:$J$102,0)</f>
        <v>6</v>
      </c>
      <c r="L81" s="3" cm="1">
        <f t="array" ref="L81">SUMPRODUCT(($D$3:$D$102=D81)*($J$3:$J$102&gt;J81))+1</f>
        <v>10</v>
      </c>
    </row>
    <row r="82" spans="2:12">
      <c r="B82" s="2" t="s">
        <v>145</v>
      </c>
      <c r="C82" s="1" t="s">
        <v>113</v>
      </c>
      <c r="D82" s="1" t="s">
        <v>128</v>
      </c>
      <c r="E82" s="1">
        <v>61</v>
      </c>
      <c r="F82" s="1">
        <v>5</v>
      </c>
      <c r="G82" s="1">
        <v>65</v>
      </c>
      <c r="H82" s="1">
        <v>84</v>
      </c>
      <c r="I82" s="1">
        <v>65</v>
      </c>
      <c r="J82" s="1">
        <f t="shared" si="2"/>
        <v>280</v>
      </c>
      <c r="K82" s="1">
        <f>_xlfn.RANK.EQ(J82,J82:$J$102,0)</f>
        <v>6</v>
      </c>
      <c r="L82" s="3" cm="1">
        <f t="array" ref="L82">SUMPRODUCT(($D$3:$D$102=D82)*($J$3:$J$102&gt;J82))+1</f>
        <v>11</v>
      </c>
    </row>
    <row r="83" spans="2:12">
      <c r="B83" s="2" t="s">
        <v>146</v>
      </c>
      <c r="C83" s="1" t="s">
        <v>147</v>
      </c>
      <c r="D83" s="1" t="s">
        <v>128</v>
      </c>
      <c r="E83" s="1">
        <v>52</v>
      </c>
      <c r="F83" s="1">
        <v>97</v>
      </c>
      <c r="G83" s="1">
        <v>10</v>
      </c>
      <c r="H83" s="1">
        <v>57</v>
      </c>
      <c r="I83" s="1">
        <v>26</v>
      </c>
      <c r="J83" s="1">
        <f t="shared" si="2"/>
        <v>242</v>
      </c>
      <c r="K83" s="1">
        <f>_xlfn.RANK.EQ(J83,J83:$J$102,0)</f>
        <v>10</v>
      </c>
      <c r="L83" s="3" cm="1">
        <f t="array" ref="L83">SUMPRODUCT(($D$3:$D$102=D83)*($J$3:$J$102&gt;J83))+1</f>
        <v>19</v>
      </c>
    </row>
    <row r="84" spans="2:12">
      <c r="B84" s="2" t="s">
        <v>148</v>
      </c>
      <c r="C84" s="1" t="s">
        <v>149</v>
      </c>
      <c r="D84" s="1" t="s">
        <v>128</v>
      </c>
      <c r="E84" s="1">
        <v>68</v>
      </c>
      <c r="F84" s="1">
        <v>3</v>
      </c>
      <c r="G84" s="1">
        <v>74</v>
      </c>
      <c r="H84" s="1">
        <v>88</v>
      </c>
      <c r="I84" s="1">
        <v>26</v>
      </c>
      <c r="J84" s="1">
        <f t="shared" si="2"/>
        <v>259</v>
      </c>
      <c r="K84" s="1">
        <f>_xlfn.RANK.EQ(J84,J84:$J$102,0)</f>
        <v>6</v>
      </c>
      <c r="L84" s="3" cm="1">
        <f t="array" ref="L84">SUMPRODUCT(($D$3:$D$102=D84)*($J$3:$J$102&gt;J84))+1</f>
        <v>13</v>
      </c>
    </row>
    <row r="85" spans="2:12">
      <c r="B85" s="2" t="s">
        <v>150</v>
      </c>
      <c r="C85" s="1" t="s">
        <v>90</v>
      </c>
      <c r="D85" s="1" t="s">
        <v>128</v>
      </c>
      <c r="E85" s="1">
        <v>62</v>
      </c>
      <c r="F85" s="1">
        <v>77</v>
      </c>
      <c r="G85" s="1">
        <v>23</v>
      </c>
      <c r="H85" s="1">
        <v>25</v>
      </c>
      <c r="I85" s="1">
        <v>64</v>
      </c>
      <c r="J85" s="1">
        <f t="shared" si="2"/>
        <v>251</v>
      </c>
      <c r="K85" s="1">
        <f>_xlfn.RANK.EQ(J85,J85:$J$102,0)</f>
        <v>7</v>
      </c>
      <c r="L85" s="3" cm="1">
        <f t="array" ref="L85">SUMPRODUCT(($D$3:$D$102=D85)*($J$3:$J$102&gt;J85))+1</f>
        <v>16</v>
      </c>
    </row>
    <row r="86" spans="2:12">
      <c r="B86" s="2" t="s">
        <v>151</v>
      </c>
      <c r="C86" s="1" t="s">
        <v>18</v>
      </c>
      <c r="D86" s="1" t="s">
        <v>128</v>
      </c>
      <c r="E86" s="1">
        <v>69</v>
      </c>
      <c r="F86" s="1">
        <v>32</v>
      </c>
      <c r="G86" s="1">
        <v>0</v>
      </c>
      <c r="H86" s="1">
        <v>61</v>
      </c>
      <c r="I86" s="1">
        <v>56</v>
      </c>
      <c r="J86" s="1">
        <f t="shared" si="2"/>
        <v>218</v>
      </c>
      <c r="K86" s="1">
        <f>_xlfn.RANK.EQ(J86,J86:$J$102,0)</f>
        <v>12</v>
      </c>
      <c r="L86" s="3" cm="1">
        <f t="array" ref="L86">SUMPRODUCT(($D$3:$D$102=D86)*($J$3:$J$102&gt;J86))+1</f>
        <v>26</v>
      </c>
    </row>
    <row r="87" spans="2:12">
      <c r="B87" s="2" t="s">
        <v>152</v>
      </c>
      <c r="C87" s="1" t="s">
        <v>57</v>
      </c>
      <c r="D87" s="1" t="s">
        <v>128</v>
      </c>
      <c r="E87" s="1">
        <v>93</v>
      </c>
      <c r="F87" s="1">
        <v>43</v>
      </c>
      <c r="G87" s="1">
        <v>84</v>
      </c>
      <c r="H87" s="1">
        <v>69</v>
      </c>
      <c r="I87" s="1">
        <v>57</v>
      </c>
      <c r="J87" s="1">
        <f t="shared" si="2"/>
        <v>346</v>
      </c>
      <c r="K87" s="1">
        <f>_xlfn.RANK.EQ(J87,J87:$J$102,0)</f>
        <v>1</v>
      </c>
      <c r="L87" s="3" cm="1">
        <f t="array" ref="L87">SUMPRODUCT(($D$3:$D$102=D87)*($J$3:$J$102&gt;J87))+1</f>
        <v>2</v>
      </c>
    </row>
    <row r="88" spans="2:12">
      <c r="B88" s="2" t="s">
        <v>153</v>
      </c>
      <c r="C88" s="1" t="s">
        <v>48</v>
      </c>
      <c r="D88" s="1" t="s">
        <v>128</v>
      </c>
      <c r="E88" s="1">
        <v>46</v>
      </c>
      <c r="F88" s="1">
        <v>63</v>
      </c>
      <c r="G88" s="1">
        <v>2</v>
      </c>
      <c r="H88" s="1">
        <v>36</v>
      </c>
      <c r="I88" s="1">
        <v>20</v>
      </c>
      <c r="J88" s="1">
        <f t="shared" si="2"/>
        <v>167</v>
      </c>
      <c r="K88" s="1">
        <f>_xlfn.RANK.EQ(J88,J88:$J$102,0)</f>
        <v>12</v>
      </c>
      <c r="L88" s="3" cm="1">
        <f t="array" ref="L88">SUMPRODUCT(($D$3:$D$102=D88)*($J$3:$J$102&gt;J88))+1</f>
        <v>29</v>
      </c>
    </row>
    <row r="89" spans="2:12">
      <c r="B89" s="2" t="s">
        <v>154</v>
      </c>
      <c r="C89" s="1" t="s">
        <v>155</v>
      </c>
      <c r="D89" s="1" t="s">
        <v>128</v>
      </c>
      <c r="E89" s="1">
        <v>86</v>
      </c>
      <c r="F89" s="1">
        <v>32</v>
      </c>
      <c r="G89" s="1">
        <v>27</v>
      </c>
      <c r="H89" s="1">
        <v>61</v>
      </c>
      <c r="I89" s="1">
        <v>53</v>
      </c>
      <c r="J89" s="1">
        <f t="shared" si="2"/>
        <v>259</v>
      </c>
      <c r="K89" s="1">
        <f>_xlfn.RANK.EQ(J89,J89:$J$102,0)</f>
        <v>5</v>
      </c>
      <c r="L89" s="3" cm="1">
        <f t="array" ref="L89">SUMPRODUCT(($D$3:$D$102=D89)*($J$3:$J$102&gt;J89))+1</f>
        <v>13</v>
      </c>
    </row>
    <row r="90" spans="2:12">
      <c r="B90" s="2" t="s">
        <v>156</v>
      </c>
      <c r="C90" s="1" t="s">
        <v>157</v>
      </c>
      <c r="D90" s="1" t="s">
        <v>128</v>
      </c>
      <c r="E90" s="1">
        <v>27</v>
      </c>
      <c r="F90" s="1">
        <v>94</v>
      </c>
      <c r="G90" s="1">
        <v>51</v>
      </c>
      <c r="H90" s="1">
        <v>61</v>
      </c>
      <c r="I90" s="1">
        <v>83</v>
      </c>
      <c r="J90" s="1">
        <f t="shared" si="2"/>
        <v>316</v>
      </c>
      <c r="K90" s="1">
        <f>_xlfn.RANK.EQ(J90,J90:$J$102,0)</f>
        <v>3</v>
      </c>
      <c r="L90" s="3" cm="1">
        <f t="array" ref="L90">SUMPRODUCT(($D$3:$D$102=D90)*($J$3:$J$102&gt;J90))+1</f>
        <v>6</v>
      </c>
    </row>
    <row r="91" spans="2:12">
      <c r="B91" s="2" t="s">
        <v>158</v>
      </c>
      <c r="C91" s="1" t="s">
        <v>159</v>
      </c>
      <c r="D91" s="1" t="s">
        <v>128</v>
      </c>
      <c r="E91" s="1">
        <v>34</v>
      </c>
      <c r="F91" s="1">
        <v>45</v>
      </c>
      <c r="G91" s="1">
        <v>65</v>
      </c>
      <c r="H91" s="1">
        <v>35</v>
      </c>
      <c r="I91" s="1">
        <v>72</v>
      </c>
      <c r="J91" s="1">
        <f t="shared" si="2"/>
        <v>251</v>
      </c>
      <c r="K91" s="1">
        <f>_xlfn.RANK.EQ(J91,J91:$J$102,0)</f>
        <v>4</v>
      </c>
      <c r="L91" s="3" cm="1">
        <f t="array" ref="L91">SUMPRODUCT(($D$3:$D$102=D91)*($J$3:$J$102&gt;J91))+1</f>
        <v>16</v>
      </c>
    </row>
    <row r="92" spans="2:12">
      <c r="B92" s="2" t="s">
        <v>160</v>
      </c>
      <c r="C92" s="1" t="s">
        <v>115</v>
      </c>
      <c r="D92" s="1" t="s">
        <v>128</v>
      </c>
      <c r="E92" s="1">
        <v>50</v>
      </c>
      <c r="F92" s="1">
        <v>39</v>
      </c>
      <c r="G92" s="1">
        <v>18</v>
      </c>
      <c r="H92" s="1">
        <v>27</v>
      </c>
      <c r="I92" s="1">
        <v>96</v>
      </c>
      <c r="J92" s="1">
        <f t="shared" si="2"/>
        <v>230</v>
      </c>
      <c r="K92" s="1">
        <f>_xlfn.RANK.EQ(J92,J92:$J$102,0)</f>
        <v>5</v>
      </c>
      <c r="L92" s="3" cm="1">
        <f t="array" ref="L92">SUMPRODUCT(($D$3:$D$102=D92)*($J$3:$J$102&gt;J92))+1</f>
        <v>22</v>
      </c>
    </row>
    <row r="93" spans="2:12">
      <c r="B93" s="2" t="s">
        <v>161</v>
      </c>
      <c r="C93" s="1" t="s">
        <v>9</v>
      </c>
      <c r="D93" s="1" t="s">
        <v>128</v>
      </c>
      <c r="E93" s="1">
        <v>14</v>
      </c>
      <c r="F93" s="1">
        <v>69</v>
      </c>
      <c r="G93" s="1">
        <v>5</v>
      </c>
      <c r="H93" s="1">
        <v>58</v>
      </c>
      <c r="I93" s="1">
        <v>4</v>
      </c>
      <c r="J93" s="1">
        <f t="shared" si="2"/>
        <v>150</v>
      </c>
      <c r="K93" s="1">
        <f>_xlfn.RANK.EQ(J93,J93:$J$102,0)</f>
        <v>9</v>
      </c>
      <c r="L93" s="3" cm="1">
        <f t="array" ref="L93">SUMPRODUCT(($D$3:$D$102=D93)*($J$3:$J$102&gt;J93))+1</f>
        <v>33</v>
      </c>
    </row>
    <row r="94" spans="2:12">
      <c r="B94" s="2" t="s">
        <v>162</v>
      </c>
      <c r="C94" s="1" t="s">
        <v>132</v>
      </c>
      <c r="D94" s="1" t="s">
        <v>128</v>
      </c>
      <c r="E94" s="1">
        <v>12</v>
      </c>
      <c r="F94" s="1">
        <v>73</v>
      </c>
      <c r="G94" s="1">
        <v>6</v>
      </c>
      <c r="H94" s="1">
        <v>41</v>
      </c>
      <c r="I94" s="1">
        <v>91</v>
      </c>
      <c r="J94" s="1">
        <f t="shared" si="2"/>
        <v>223</v>
      </c>
      <c r="K94" s="1">
        <f>_xlfn.RANK.EQ(J94,J94:$J$102,0)</f>
        <v>6</v>
      </c>
      <c r="L94" s="3" cm="1">
        <f t="array" ref="L94">SUMPRODUCT(($D$3:$D$102=D94)*($J$3:$J$102&gt;J94))+1</f>
        <v>24</v>
      </c>
    </row>
    <row r="95" spans="2:12">
      <c r="B95" s="2" t="s">
        <v>163</v>
      </c>
      <c r="C95" s="1" t="s">
        <v>164</v>
      </c>
      <c r="D95" s="1" t="s">
        <v>128</v>
      </c>
      <c r="E95" s="1">
        <v>54</v>
      </c>
      <c r="F95" s="1">
        <v>91</v>
      </c>
      <c r="G95" s="1">
        <v>89</v>
      </c>
      <c r="H95" s="1">
        <v>69</v>
      </c>
      <c r="I95" s="1">
        <v>18</v>
      </c>
      <c r="J95" s="1">
        <f t="shared" si="2"/>
        <v>321</v>
      </c>
      <c r="K95" s="1">
        <f>_xlfn.RANK.EQ(J95,J95:$J$102,0)</f>
        <v>2</v>
      </c>
      <c r="L95" s="3" cm="1">
        <f t="array" ref="L95">SUMPRODUCT(($D$3:$D$102=D95)*($J$3:$J$102&gt;J95))+1</f>
        <v>5</v>
      </c>
    </row>
    <row r="96" spans="2:12">
      <c r="B96" s="2" t="s">
        <v>165</v>
      </c>
      <c r="C96" s="1" t="s">
        <v>32</v>
      </c>
      <c r="D96" s="1" t="s">
        <v>128</v>
      </c>
      <c r="E96" s="1">
        <v>75</v>
      </c>
      <c r="F96" s="1">
        <v>26</v>
      </c>
      <c r="G96" s="1">
        <v>81</v>
      </c>
      <c r="H96" s="1">
        <v>83</v>
      </c>
      <c r="I96" s="1">
        <v>66</v>
      </c>
      <c r="J96" s="1">
        <f t="shared" si="2"/>
        <v>331</v>
      </c>
      <c r="K96" s="1">
        <f>_xlfn.RANK.EQ(J96,J96:$J$102,0)</f>
        <v>1</v>
      </c>
      <c r="L96" s="3" cm="1">
        <f t="array" ref="L96">SUMPRODUCT(($D$3:$D$102=D96)*($J$3:$J$102&gt;J96))+1</f>
        <v>4</v>
      </c>
    </row>
    <row r="97" spans="2:12">
      <c r="B97" s="2" t="s">
        <v>166</v>
      </c>
      <c r="C97" s="1" t="s">
        <v>106</v>
      </c>
      <c r="D97" s="1" t="s">
        <v>128</v>
      </c>
      <c r="E97" s="1">
        <v>62</v>
      </c>
      <c r="F97" s="1">
        <v>98</v>
      </c>
      <c r="G97" s="1">
        <v>41</v>
      </c>
      <c r="H97" s="1">
        <v>86</v>
      </c>
      <c r="I97" s="1">
        <v>2</v>
      </c>
      <c r="J97" s="1">
        <f t="shared" si="2"/>
        <v>289</v>
      </c>
      <c r="K97" s="1">
        <f>_xlfn.RANK.EQ(J97,J97:$J$102,0)</f>
        <v>1</v>
      </c>
      <c r="L97" s="3" cm="1">
        <f t="array" ref="L97">SUMPRODUCT(($D$3:$D$102=D97)*($J$3:$J$102&gt;J97))+1</f>
        <v>9</v>
      </c>
    </row>
    <row r="98" spans="2:12">
      <c r="B98" s="2" t="s">
        <v>167</v>
      </c>
      <c r="C98" s="1" t="s">
        <v>82</v>
      </c>
      <c r="D98" s="1" t="s">
        <v>128</v>
      </c>
      <c r="E98" s="1">
        <v>79</v>
      </c>
      <c r="F98" s="1">
        <v>55</v>
      </c>
      <c r="G98" s="1">
        <v>19</v>
      </c>
      <c r="H98" s="1">
        <v>10</v>
      </c>
      <c r="I98" s="1">
        <v>4</v>
      </c>
      <c r="J98" s="1">
        <f t="shared" si="2"/>
        <v>167</v>
      </c>
      <c r="K98" s="1">
        <f>_xlfn.RANK.EQ(J98,J98:$J$102,0)</f>
        <v>4</v>
      </c>
      <c r="L98" s="3" cm="1">
        <f t="array" ref="L98">SUMPRODUCT(($D$3:$D$102=D98)*($J$3:$J$102&gt;J98))+1</f>
        <v>29</v>
      </c>
    </row>
    <row r="99" spans="2:12">
      <c r="B99" s="2" t="s">
        <v>168</v>
      </c>
      <c r="C99" s="1" t="s">
        <v>169</v>
      </c>
      <c r="D99" s="1" t="s">
        <v>128</v>
      </c>
      <c r="E99" s="1">
        <v>5</v>
      </c>
      <c r="F99" s="1">
        <v>83</v>
      </c>
      <c r="G99" s="1">
        <v>77</v>
      </c>
      <c r="H99" s="1">
        <v>10</v>
      </c>
      <c r="I99" s="1">
        <v>52</v>
      </c>
      <c r="J99" s="1">
        <f t="shared" ref="J99:J130" si="3">SUM(E99:I99)</f>
        <v>227</v>
      </c>
      <c r="K99" s="1">
        <f>_xlfn.RANK.EQ(J99,J99:$J$102,0)</f>
        <v>2</v>
      </c>
      <c r="L99" s="3" cm="1">
        <f t="array" ref="L99">SUMPRODUCT(($D$3:$D$102=D99)*($J$3:$J$102&gt;J99))+1</f>
        <v>23</v>
      </c>
    </row>
    <row r="100" spans="2:12">
      <c r="B100" s="2" t="s">
        <v>170</v>
      </c>
      <c r="C100" s="1" t="s">
        <v>171</v>
      </c>
      <c r="D100" s="1" t="s">
        <v>128</v>
      </c>
      <c r="E100" s="1">
        <v>32</v>
      </c>
      <c r="F100" s="1">
        <v>0</v>
      </c>
      <c r="G100" s="1">
        <v>75</v>
      </c>
      <c r="H100" s="1">
        <v>22</v>
      </c>
      <c r="I100" s="1">
        <v>74</v>
      </c>
      <c r="J100" s="1">
        <f t="shared" si="3"/>
        <v>203</v>
      </c>
      <c r="K100" s="1">
        <f>_xlfn.RANK.EQ(J100,J100:$J$102,0)</f>
        <v>2</v>
      </c>
      <c r="L100" s="3" cm="1">
        <f t="array" ref="L100">SUMPRODUCT(($D$3:$D$102=D100)*($J$3:$J$102&gt;J100))+1</f>
        <v>28</v>
      </c>
    </row>
    <row r="101" spans="2:12">
      <c r="B101" s="2" t="s">
        <v>172</v>
      </c>
      <c r="C101" s="1" t="s">
        <v>173</v>
      </c>
      <c r="D101" s="1" t="s">
        <v>128</v>
      </c>
      <c r="E101" s="1">
        <v>52</v>
      </c>
      <c r="F101" s="1">
        <v>11</v>
      </c>
      <c r="G101" s="1">
        <v>70</v>
      </c>
      <c r="H101" s="1">
        <v>59</v>
      </c>
      <c r="I101" s="1">
        <v>49</v>
      </c>
      <c r="J101" s="1">
        <f t="shared" si="3"/>
        <v>241</v>
      </c>
      <c r="K101" s="1">
        <f>_xlfn.RANK.EQ(J101,J101:$J$102,0)</f>
        <v>1</v>
      </c>
      <c r="L101" s="3" cm="1">
        <f t="array" ref="L101">SUMPRODUCT(($D$3:$D$102=D101)*($J$3:$J$102&gt;J101))+1</f>
        <v>20</v>
      </c>
    </row>
    <row r="102" spans="2:12" ht="21.6" thickBot="1">
      <c r="B102" s="4" t="s">
        <v>174</v>
      </c>
      <c r="C102" s="5" t="s">
        <v>175</v>
      </c>
      <c r="D102" s="5" t="s">
        <v>128</v>
      </c>
      <c r="E102" s="5">
        <v>59</v>
      </c>
      <c r="F102" s="5">
        <v>2</v>
      </c>
      <c r="G102" s="5">
        <v>32</v>
      </c>
      <c r="H102" s="5">
        <v>29</v>
      </c>
      <c r="I102" s="5">
        <v>13</v>
      </c>
      <c r="J102" s="5">
        <f t="shared" si="3"/>
        <v>135</v>
      </c>
      <c r="K102" s="5">
        <f>_xlfn.RANK.EQ(J102,J102:$J$102,0)</f>
        <v>1</v>
      </c>
      <c r="L102" s="6" cm="1">
        <f t="array" ref="L102">SUMPRODUCT(($D$3:$D$102=D102)*($J$3:$J$102&gt;J102))+1</f>
        <v>34</v>
      </c>
    </row>
    <row r="103" spans="2:12" ht="21.6" thickTop="1"/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班級學生成績表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圓 莊</cp:lastModifiedBy>
  <dcterms:created xsi:type="dcterms:W3CDTF">2024-11-21T06:51:25Z</dcterms:created>
  <dcterms:modified xsi:type="dcterms:W3CDTF">2025-07-19T12:15:26Z</dcterms:modified>
</cp:coreProperties>
</file>